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V22" i="1"/>
  <c r="V21" i="1"/>
  <c r="W21" i="1" s="1"/>
  <c r="V20" i="1"/>
  <c r="V19" i="1"/>
  <c r="W19" i="1" s="1"/>
  <c r="V18" i="1"/>
  <c r="V17" i="1"/>
  <c r="W17" i="1" s="1"/>
  <c r="V16" i="1"/>
  <c r="W16" i="1" s="1"/>
  <c r="V15" i="1"/>
  <c r="W15" i="1" s="1"/>
  <c r="V14" i="1"/>
  <c r="V13" i="1"/>
  <c r="W13" i="1" s="1"/>
  <c r="V12" i="1"/>
  <c r="V11" i="1"/>
  <c r="W11" i="1" s="1"/>
  <c r="V10" i="1"/>
  <c r="V9" i="1"/>
  <c r="W9" i="1" s="1"/>
  <c r="V8" i="1"/>
  <c r="V7" i="1"/>
  <c r="V6" i="1"/>
  <c r="W6" i="1" s="1"/>
  <c r="V5" i="1"/>
  <c r="V4" i="1"/>
  <c r="V3" i="1"/>
  <c r="W20" i="1"/>
  <c r="W22" i="1"/>
  <c r="W18" i="1"/>
  <c r="W14" i="1"/>
  <c r="W12" i="1"/>
  <c r="W10" i="1"/>
  <c r="W4" i="1"/>
  <c r="W3" i="1" l="1"/>
  <c r="G23" i="1" l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F23" i="1"/>
  <c r="E23" i="1"/>
  <c r="D23" i="1"/>
  <c r="U41" i="1" l="1"/>
  <c r="T41" i="1"/>
  <c r="S41" i="1"/>
  <c r="R41" i="1"/>
  <c r="Q41" i="1"/>
  <c r="P41" i="1"/>
  <c r="U40" i="1"/>
  <c r="T40" i="1"/>
  <c r="S40" i="1"/>
  <c r="R40" i="1"/>
  <c r="Q40" i="1"/>
  <c r="P40" i="1"/>
  <c r="U39" i="1"/>
  <c r="T39" i="1"/>
  <c r="S39" i="1"/>
  <c r="R39" i="1"/>
  <c r="Q39" i="1"/>
  <c r="P39" i="1"/>
  <c r="U38" i="1"/>
  <c r="T38" i="1"/>
  <c r="S38" i="1"/>
  <c r="R38" i="1"/>
  <c r="Q38" i="1"/>
  <c r="P38" i="1"/>
  <c r="U37" i="1"/>
  <c r="T37" i="1"/>
  <c r="S37" i="1"/>
  <c r="R37" i="1"/>
  <c r="Q37" i="1"/>
  <c r="P37" i="1"/>
  <c r="U36" i="1"/>
  <c r="T36" i="1"/>
  <c r="S36" i="1"/>
  <c r="R36" i="1"/>
  <c r="Q36" i="1"/>
  <c r="P36" i="1"/>
  <c r="O41" i="1"/>
  <c r="N41" i="1"/>
  <c r="M41" i="1"/>
  <c r="L41" i="1"/>
  <c r="K41" i="1"/>
  <c r="J41" i="1"/>
  <c r="I41" i="1"/>
  <c r="H41" i="1"/>
  <c r="G41" i="1"/>
  <c r="F41" i="1"/>
  <c r="E41" i="1"/>
  <c r="D41" i="1"/>
  <c r="O40" i="1"/>
  <c r="N40" i="1"/>
  <c r="M40" i="1"/>
  <c r="L40" i="1"/>
  <c r="K40" i="1"/>
  <c r="J40" i="1"/>
  <c r="I40" i="1"/>
  <c r="H40" i="1"/>
  <c r="G40" i="1"/>
  <c r="F40" i="1"/>
  <c r="E40" i="1"/>
  <c r="D40" i="1"/>
  <c r="O39" i="1"/>
  <c r="N39" i="1"/>
  <c r="M39" i="1"/>
  <c r="L39" i="1"/>
  <c r="K39" i="1"/>
  <c r="J39" i="1"/>
  <c r="I39" i="1"/>
  <c r="H39" i="1"/>
  <c r="G39" i="1"/>
  <c r="F39" i="1"/>
  <c r="E39" i="1"/>
  <c r="D39" i="1"/>
  <c r="O38" i="1"/>
  <c r="N38" i="1"/>
  <c r="M38" i="1"/>
  <c r="L38" i="1"/>
  <c r="K38" i="1"/>
  <c r="J38" i="1"/>
  <c r="I38" i="1"/>
  <c r="H38" i="1"/>
  <c r="G38" i="1"/>
  <c r="F38" i="1"/>
  <c r="E38" i="1"/>
  <c r="D38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E36" i="1"/>
  <c r="D36" i="1"/>
  <c r="E33" i="1"/>
  <c r="E32" i="1"/>
  <c r="E31" i="1"/>
  <c r="E30" i="1"/>
  <c r="E29" i="1"/>
  <c r="E28" i="1"/>
  <c r="W5" i="1"/>
  <c r="W7" i="1"/>
  <c r="W8" i="1"/>
  <c r="V23" i="1"/>
</calcChain>
</file>

<file path=xl/sharedStrings.xml><?xml version="1.0" encoding="utf-8"?>
<sst xmlns="http://schemas.openxmlformats.org/spreadsheetml/2006/main" count="132" uniqueCount="100">
  <si>
    <t>Przedmioty</t>
  </si>
  <si>
    <t>ilość ocen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</si>
  <si>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</si>
  <si>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</si>
  <si>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</si>
  <si>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</si>
  <si>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</si>
  <si>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</si>
  <si>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</si>
  <si>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</si>
  <si>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</si>
  <si>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</si>
  <si>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</si>
  <si>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</si>
  <si>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</si>
  <si>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</si>
  <si>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</si>
  <si>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cel</t>
  </si>
  <si>
    <t>bdb</t>
  </si>
  <si>
    <t>db</t>
  </si>
  <si>
    <t>dst</t>
  </si>
  <si>
    <t>ndst</t>
  </si>
  <si>
    <t>Średnia ucznia</t>
  </si>
  <si>
    <t>Średnia powyżej 4,75?</t>
  </si>
  <si>
    <t>zachowanie</t>
  </si>
  <si>
    <t>Julia</t>
  </si>
  <si>
    <t>Michał</t>
  </si>
  <si>
    <t>Magdalena</t>
  </si>
  <si>
    <t>Łukasz</t>
  </si>
  <si>
    <t>Kacper</t>
  </si>
  <si>
    <t>Natalia</t>
  </si>
  <si>
    <t>Średnia z przedmiotów</t>
  </si>
  <si>
    <t>Średnia klasy</t>
  </si>
  <si>
    <t>Najwyższa średnia ucznia</t>
  </si>
  <si>
    <t>Najniższa średnia ucznia</t>
  </si>
  <si>
    <t>Ilość ocen  w klasie</t>
  </si>
  <si>
    <t>dop.</t>
  </si>
  <si>
    <t>j. polski</t>
  </si>
  <si>
    <t>ang</t>
  </si>
  <si>
    <t>muz</t>
  </si>
  <si>
    <t>plas</t>
  </si>
  <si>
    <t>his</t>
  </si>
  <si>
    <t>biol</t>
  </si>
  <si>
    <t>mat</t>
  </si>
  <si>
    <t>inf</t>
  </si>
  <si>
    <t>tech</t>
  </si>
  <si>
    <t>liczba cel</t>
  </si>
  <si>
    <t>liczba bdb</t>
  </si>
  <si>
    <t>liczba db</t>
  </si>
  <si>
    <t>liczba dst</t>
  </si>
  <si>
    <t>liczba dop</t>
  </si>
  <si>
    <t>liczba ndst</t>
  </si>
  <si>
    <t>Bartolomeo</t>
  </si>
  <si>
    <t>Patrick</t>
  </si>
  <si>
    <t xml:space="preserve">Bielak </t>
  </si>
  <si>
    <t xml:space="preserve">Dudczak </t>
  </si>
  <si>
    <t>Paweł</t>
  </si>
  <si>
    <t>Gizicka</t>
  </si>
  <si>
    <t>Elżbieta</t>
  </si>
  <si>
    <t>Marszałek</t>
  </si>
  <si>
    <t>Oskar</t>
  </si>
  <si>
    <t xml:space="preserve">Maślanka </t>
  </si>
  <si>
    <t>Marcin</t>
  </si>
  <si>
    <t>Miechurska</t>
  </si>
  <si>
    <t>Bożena</t>
  </si>
  <si>
    <t>Musialski</t>
  </si>
  <si>
    <t>Pawlik</t>
  </si>
  <si>
    <t>Pielak</t>
  </si>
  <si>
    <t>Janusz</t>
  </si>
  <si>
    <t>Pogwizd</t>
  </si>
  <si>
    <t>Katarzyna</t>
  </si>
  <si>
    <t xml:space="preserve">Popławska </t>
  </si>
  <si>
    <t>Karolina</t>
  </si>
  <si>
    <t xml:space="preserve">Radomska </t>
  </si>
  <si>
    <t>Kinga</t>
  </si>
  <si>
    <t xml:space="preserve">Sadowska </t>
  </si>
  <si>
    <t>Patrycja</t>
  </si>
  <si>
    <t xml:space="preserve">Tokarczyk </t>
  </si>
  <si>
    <t>Witowska</t>
  </si>
  <si>
    <t>Martyna</t>
  </si>
  <si>
    <t>Zagórowski</t>
  </si>
  <si>
    <t>Kamil</t>
  </si>
  <si>
    <t>j.niemiecki</t>
  </si>
  <si>
    <t>wos</t>
  </si>
  <si>
    <t>przyroda</t>
  </si>
  <si>
    <t>chemia</t>
  </si>
  <si>
    <t>fizyka</t>
  </si>
  <si>
    <t>edb</t>
  </si>
  <si>
    <t>j.nim</t>
  </si>
  <si>
    <t>przyr</t>
  </si>
  <si>
    <t>geog</t>
  </si>
  <si>
    <t>chem</t>
  </si>
  <si>
    <t>fiz</t>
  </si>
  <si>
    <t>w.f</t>
  </si>
  <si>
    <t>bardzo dobre</t>
  </si>
  <si>
    <t>wzorowe</t>
  </si>
  <si>
    <t>poprawne</t>
  </si>
  <si>
    <t>samorząd</t>
  </si>
  <si>
    <t>finalista</t>
  </si>
  <si>
    <t>wolontariat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</si>
</sst>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 CE"/>
      <charset val="238"/>
    </font>
    <font>
      <sz val="9"/>
      <color indexed="8"/>
      <name val="Arial CE"/>
    </font>
    <font>
      <sz val="10"/>
      <color indexed="8"/>
      <name val="Arial CE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right" wrapText="1"/>
    </xf>
    <xf numFmtId="0" fontId="0" fillId="0" borderId="4" xfId="0" applyBorder="1"/>
    <xf numFmtId="2" fontId="2" fillId="0" borderId="4" xfId="0" applyNumberFormat="1" applyFont="1" applyBorder="1"/>
    <xf numFmtId="0" fontId="0" fillId="0" borderId="4" xfId="0" applyNumberFormat="1" applyBorder="1"/>
    <xf numFmtId="0" fontId="3" fillId="0" borderId="6" xfId="0" applyFont="1" applyBorder="1" applyAlignment="1">
      <alignment horizontal="right" wrapText="1"/>
    </xf>
    <xf numFmtId="0" fontId="0" fillId="2" borderId="4" xfId="0" applyNumberForma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0" fillId="0" borderId="9" xfId="0" applyBorder="1"/>
    <xf numFmtId="0" fontId="2" fillId="0" borderId="12" xfId="0" applyFont="1" applyBorder="1" applyAlignment="1"/>
    <xf numFmtId="43" fontId="2" fillId="0" borderId="13" xfId="1" applyFont="1" applyBorder="1"/>
    <xf numFmtId="43" fontId="2" fillId="0" borderId="0" xfId="0" applyNumberFormat="1" applyFont="1"/>
    <xf numFmtId="0" fontId="2" fillId="0" borderId="0" xfId="0" applyFon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43" fontId="2" fillId="0" borderId="4" xfId="0" applyNumberFormat="1" applyFont="1" applyBorder="1"/>
    <xf numFmtId="0" fontId="4" fillId="0" borderId="0" xfId="0" applyFont="1"/>
    <xf numFmtId="0" fontId="2" fillId="0" borderId="21" xfId="0" applyFont="1" applyFill="1" applyBorder="1"/>
    <xf numFmtId="0" fontId="0" fillId="0" borderId="22" xfId="0" applyBorder="1"/>
    <xf numFmtId="0" fontId="2" fillId="0" borderId="23" xfId="0" applyFont="1" applyFill="1" applyBorder="1"/>
    <xf numFmtId="0" fontId="0" fillId="0" borderId="16" xfId="0" applyBorder="1"/>
    <xf numFmtId="0" fontId="2" fillId="0" borderId="24" xfId="0" applyFont="1" applyFill="1" applyBorder="1"/>
    <xf numFmtId="0" fontId="0" fillId="0" borderId="25" xfId="0" applyBorder="1"/>
    <xf numFmtId="49" fontId="5" fillId="0" borderId="26" xfId="0" applyNumberFormat="1" applyFont="1" applyBorder="1" applyAlignment="1"/>
    <xf numFmtId="49" fontId="5" fillId="0" borderId="27" xfId="0" applyNumberFormat="1" applyFont="1" applyBorder="1" applyAlignment="1"/>
    <xf numFmtId="49" fontId="5" fillId="0" borderId="28" xfId="0" applyNumberFormat="1" applyFont="1" applyBorder="1" applyAlignment="1"/>
    <xf numFmtId="49" fontId="5" fillId="0" borderId="29" xfId="0" applyNumberFormat="1" applyFont="1" applyBorder="1" applyAlignment="1"/>
    <xf numFmtId="49" fontId="5" fillId="0" borderId="30" xfId="0" applyNumberFormat="1" applyFont="1" applyBorder="1" applyAlignment="1"/>
    <xf numFmtId="49" fontId="5" fillId="0" borderId="31" xfId="0" applyNumberFormat="1" applyFont="1" applyBorder="1" applyAlignment="1"/>
    <xf numFmtId="49" fontId="5" fillId="0" borderId="4" xfId="0" applyNumberFormat="1" applyFont="1" applyBorder="1" applyAlignment="1"/>
    <xf numFmtId="49" fontId="5" fillId="0" borderId="9" xfId="0" applyNumberFormat="1" applyFont="1" applyBorder="1" applyAlignment="1"/>
    <xf numFmtId="1" fontId="6" fillId="0" borderId="27" xfId="0" applyNumberFormat="1" applyFont="1" applyBorder="1" applyAlignment="1"/>
    <xf numFmtId="1" fontId="6" fillId="0" borderId="32" xfId="0" applyNumberFormat="1" applyFont="1" applyBorder="1" applyAlignment="1"/>
    <xf numFmtId="1" fontId="6" fillId="0" borderId="29" xfId="0" applyNumberFormat="1" applyFont="1" applyBorder="1" applyAlignment="1"/>
    <xf numFmtId="1" fontId="6" fillId="0" borderId="30" xfId="0" applyNumberFormat="1" applyFont="1" applyBorder="1" applyAlignment="1"/>
    <xf numFmtId="1" fontId="6" fillId="0" borderId="31" xfId="0" applyNumberFormat="1" applyFont="1" applyBorder="1" applyAlignment="1"/>
    <xf numFmtId="1" fontId="6" fillId="0" borderId="4" xfId="0" applyNumberFormat="1" applyFont="1" applyBorder="1" applyAlignment="1"/>
    <xf numFmtId="1" fontId="6" fillId="0" borderId="9" xfId="0" applyNumberFormat="1" applyFont="1" applyBorder="1" applyAlignment="1"/>
    <xf numFmtId="1" fontId="6" fillId="0" borderId="33" xfId="0" applyNumberFormat="1" applyFont="1" applyBorder="1" applyAlignment="1"/>
    <xf numFmtId="1" fontId="6" fillId="0" borderId="34" xfId="0" applyNumberFormat="1" applyFont="1" applyBorder="1" applyAlignment="1"/>
    <xf numFmtId="1" fontId="6" fillId="0" borderId="35" xfId="0" applyNumberFormat="1" applyFont="1" applyBorder="1" applyAlignment="1"/>
    <xf numFmtId="1" fontId="6" fillId="0" borderId="36" xfId="0" applyNumberFormat="1" applyFont="1" applyBorder="1" applyAlignment="1"/>
    <xf numFmtId="1" fontId="6" fillId="0" borderId="37" xfId="0" applyNumberFormat="1" applyFont="1" applyBorder="1" applyAlignment="1"/>
    <xf numFmtId="1" fontId="6" fillId="0" borderId="38" xfId="0" applyNumberFormat="1" applyFont="1" applyBorder="1" applyAlignment="1"/>
    <xf numFmtId="0" fontId="0" fillId="3" borderId="4" xfId="0" applyNumberFormat="1" applyFill="1" applyBorder="1"/>
    <xf numFmtId="0" fontId="0" fillId="4" borderId="4" xfId="0" applyNumberFormat="1" applyFill="1" applyBorder="1"/>
    <xf numFmtId="0" fontId="0" fillId="3" borderId="0" xfId="0" applyFill="1"/>
    <xf numFmtId="0" fontId="0" fillId="5" borderId="4" xfId="0" applyNumberFormat="1" applyFill="1" applyBorder="1"/>
    <xf numFmtId="0" fontId="0" fillId="0" borderId="2" xfId="0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topLeftCell="B1" workbookViewId="0">
      <selection sqref="A1:AA23"/>
    </sheetView>
  </sheetViews>
  <sheetFormatPr defaultRowHeight="15" x14ac:dyDescent="0.25"/>
  <cols>
    <col min="1" max="1" width="4.5703125" customWidth="1"/>
    <col min="2" max="2" width="10.140625" bestFit="1" customWidth="1"/>
    <col min="4" max="4" width="6.7109375" customWidth="1"/>
    <col min="5" max="5" width="7.42578125" customWidth="1"/>
    <col min="6" max="6" width="6.85546875" customWidth="1"/>
    <col min="7" max="7" width="7.28515625" customWidth="1"/>
    <col min="8" max="8" width="6.5703125" customWidth="1"/>
    <col min="9" max="15" width="5.28515625" customWidth="1"/>
    <col min="16" max="16" width="5.42578125" customWidth="1"/>
    <col min="17" max="17" width="5" customWidth="1"/>
    <col min="18" max="18" width="5.42578125" customWidth="1"/>
    <col min="19" max="19" width="4.85546875" customWidth="1"/>
    <col min="20" max="20" width="5.5703125" customWidth="1"/>
    <col min="21" max="21" width="6.7109375" customWidth="1"/>
    <col min="24" max="24" width="13.28515625" customWidth="1"/>
    <col min="251" max="251" width="4.5703125" customWidth="1"/>
    <col min="252" max="252" width="10.140625" bestFit="1" customWidth="1"/>
    <col min="255" max="255" width="7.5703125" customWidth="1"/>
    <col min="256" max="265" width="5.28515625" customWidth="1"/>
    <col min="266" max="271" width="3.28515625" customWidth="1"/>
    <col min="272" max="272" width="7.7109375" customWidth="1"/>
    <col min="273" max="273" width="15.28515625" customWidth="1"/>
    <col min="274" max="274" width="14.42578125" customWidth="1"/>
    <col min="507" max="507" width="4.5703125" customWidth="1"/>
    <col min="508" max="508" width="10.140625" bestFit="1" customWidth="1"/>
    <col min="511" max="511" width="7.5703125" customWidth="1"/>
    <col min="512" max="521" width="5.28515625" customWidth="1"/>
    <col min="522" max="527" width="3.28515625" customWidth="1"/>
    <col min="528" max="528" width="7.7109375" customWidth="1"/>
    <col min="529" max="529" width="15.28515625" customWidth="1"/>
    <col min="530" max="530" width="14.42578125" customWidth="1"/>
    <col min="763" max="763" width="4.5703125" customWidth="1"/>
    <col min="764" max="764" width="10.140625" bestFit="1" customWidth="1"/>
    <col min="767" max="767" width="7.5703125" customWidth="1"/>
    <col min="768" max="777" width="5.28515625" customWidth="1"/>
    <col min="778" max="783" width="3.28515625" customWidth="1"/>
    <col min="784" max="784" width="7.7109375" customWidth="1"/>
    <col min="785" max="785" width="15.28515625" customWidth="1"/>
    <col min="786" max="786" width="14.42578125" customWidth="1"/>
    <col min="1019" max="1019" width="4.5703125" customWidth="1"/>
    <col min="1020" max="1020" width="10.140625" bestFit="1" customWidth="1"/>
    <col min="1023" max="1023" width="7.5703125" customWidth="1"/>
    <col min="1024" max="1033" width="5.28515625" customWidth="1"/>
    <col min="1034" max="1039" width="3.28515625" customWidth="1"/>
    <col min="1040" max="1040" width="7.7109375" customWidth="1"/>
    <col min="1041" max="1041" width="15.28515625" customWidth="1"/>
    <col min="1042" max="1042" width="14.42578125" customWidth="1"/>
    <col min="1275" max="1275" width="4.5703125" customWidth="1"/>
    <col min="1276" max="1276" width="10.140625" bestFit="1" customWidth="1"/>
    <col min="1279" max="1279" width="7.5703125" customWidth="1"/>
    <col min="1280" max="1289" width="5.28515625" customWidth="1"/>
    <col min="1290" max="1295" width="3.28515625" customWidth="1"/>
    <col min="1296" max="1296" width="7.7109375" customWidth="1"/>
    <col min="1297" max="1297" width="15.28515625" customWidth="1"/>
    <col min="1298" max="1298" width="14.42578125" customWidth="1"/>
    <col min="1531" max="1531" width="4.5703125" customWidth="1"/>
    <col min="1532" max="1532" width="10.140625" bestFit="1" customWidth="1"/>
    <col min="1535" max="1535" width="7.5703125" customWidth="1"/>
    <col min="1536" max="1545" width="5.28515625" customWidth="1"/>
    <col min="1546" max="1551" width="3.28515625" customWidth="1"/>
    <col min="1552" max="1552" width="7.7109375" customWidth="1"/>
    <col min="1553" max="1553" width="15.28515625" customWidth="1"/>
    <col min="1554" max="1554" width="14.42578125" customWidth="1"/>
    <col min="1787" max="1787" width="4.5703125" customWidth="1"/>
    <col min="1788" max="1788" width="10.140625" bestFit="1" customWidth="1"/>
    <col min="1791" max="1791" width="7.5703125" customWidth="1"/>
    <col min="1792" max="1801" width="5.28515625" customWidth="1"/>
    <col min="1802" max="1807" width="3.28515625" customWidth="1"/>
    <col min="1808" max="1808" width="7.7109375" customWidth="1"/>
    <col min="1809" max="1809" width="15.28515625" customWidth="1"/>
    <col min="1810" max="1810" width="14.42578125" customWidth="1"/>
    <col min="2043" max="2043" width="4.5703125" customWidth="1"/>
    <col min="2044" max="2044" width="10.140625" bestFit="1" customWidth="1"/>
    <col min="2047" max="2047" width="7.5703125" customWidth="1"/>
    <col min="2048" max="2057" width="5.28515625" customWidth="1"/>
    <col min="2058" max="2063" width="3.28515625" customWidth="1"/>
    <col min="2064" max="2064" width="7.7109375" customWidth="1"/>
    <col min="2065" max="2065" width="15.28515625" customWidth="1"/>
    <col min="2066" max="2066" width="14.42578125" customWidth="1"/>
    <col min="2299" max="2299" width="4.5703125" customWidth="1"/>
    <col min="2300" max="2300" width="10.140625" bestFit="1" customWidth="1"/>
    <col min="2303" max="2303" width="7.5703125" customWidth="1"/>
    <col min="2304" max="2313" width="5.28515625" customWidth="1"/>
    <col min="2314" max="2319" width="3.28515625" customWidth="1"/>
    <col min="2320" max="2320" width="7.7109375" customWidth="1"/>
    <col min="2321" max="2321" width="15.28515625" customWidth="1"/>
    <col min="2322" max="2322" width="14.42578125" customWidth="1"/>
    <col min="2555" max="2555" width="4.5703125" customWidth="1"/>
    <col min="2556" max="2556" width="10.140625" bestFit="1" customWidth="1"/>
    <col min="2559" max="2559" width="7.5703125" customWidth="1"/>
    <col min="2560" max="2569" width="5.28515625" customWidth="1"/>
    <col min="2570" max="2575" width="3.28515625" customWidth="1"/>
    <col min="2576" max="2576" width="7.7109375" customWidth="1"/>
    <col min="2577" max="2577" width="15.28515625" customWidth="1"/>
    <col min="2578" max="2578" width="14.42578125" customWidth="1"/>
    <col min="2811" max="2811" width="4.5703125" customWidth="1"/>
    <col min="2812" max="2812" width="10.140625" bestFit="1" customWidth="1"/>
    <col min="2815" max="2815" width="7.5703125" customWidth="1"/>
    <col min="2816" max="2825" width="5.28515625" customWidth="1"/>
    <col min="2826" max="2831" width="3.28515625" customWidth="1"/>
    <col min="2832" max="2832" width="7.7109375" customWidth="1"/>
    <col min="2833" max="2833" width="15.28515625" customWidth="1"/>
    <col min="2834" max="2834" width="14.42578125" customWidth="1"/>
    <col min="3067" max="3067" width="4.5703125" customWidth="1"/>
    <col min="3068" max="3068" width="10.140625" bestFit="1" customWidth="1"/>
    <col min="3071" max="3071" width="7.5703125" customWidth="1"/>
    <col min="3072" max="3081" width="5.28515625" customWidth="1"/>
    <col min="3082" max="3087" width="3.28515625" customWidth="1"/>
    <col min="3088" max="3088" width="7.7109375" customWidth="1"/>
    <col min="3089" max="3089" width="15.28515625" customWidth="1"/>
    <col min="3090" max="3090" width="14.42578125" customWidth="1"/>
    <col min="3323" max="3323" width="4.5703125" customWidth="1"/>
    <col min="3324" max="3324" width="10.140625" bestFit="1" customWidth="1"/>
    <col min="3327" max="3327" width="7.5703125" customWidth="1"/>
    <col min="3328" max="3337" width="5.28515625" customWidth="1"/>
    <col min="3338" max="3343" width="3.28515625" customWidth="1"/>
    <col min="3344" max="3344" width="7.7109375" customWidth="1"/>
    <col min="3345" max="3345" width="15.28515625" customWidth="1"/>
    <col min="3346" max="3346" width="14.42578125" customWidth="1"/>
    <col min="3579" max="3579" width="4.5703125" customWidth="1"/>
    <col min="3580" max="3580" width="10.140625" bestFit="1" customWidth="1"/>
    <col min="3583" max="3583" width="7.5703125" customWidth="1"/>
    <col min="3584" max="3593" width="5.28515625" customWidth="1"/>
    <col min="3594" max="3599" width="3.28515625" customWidth="1"/>
    <col min="3600" max="3600" width="7.7109375" customWidth="1"/>
    <col min="3601" max="3601" width="15.28515625" customWidth="1"/>
    <col min="3602" max="3602" width="14.42578125" customWidth="1"/>
    <col min="3835" max="3835" width="4.5703125" customWidth="1"/>
    <col min="3836" max="3836" width="10.140625" bestFit="1" customWidth="1"/>
    <col min="3839" max="3839" width="7.5703125" customWidth="1"/>
    <col min="3840" max="3849" width="5.28515625" customWidth="1"/>
    <col min="3850" max="3855" width="3.28515625" customWidth="1"/>
    <col min="3856" max="3856" width="7.7109375" customWidth="1"/>
    <col min="3857" max="3857" width="15.28515625" customWidth="1"/>
    <col min="3858" max="3858" width="14.42578125" customWidth="1"/>
    <col min="4091" max="4091" width="4.5703125" customWidth="1"/>
    <col min="4092" max="4092" width="10.140625" bestFit="1" customWidth="1"/>
    <col min="4095" max="4095" width="7.5703125" customWidth="1"/>
    <col min="4096" max="4105" width="5.28515625" customWidth="1"/>
    <col min="4106" max="4111" width="3.28515625" customWidth="1"/>
    <col min="4112" max="4112" width="7.7109375" customWidth="1"/>
    <col min="4113" max="4113" width="15.28515625" customWidth="1"/>
    <col min="4114" max="4114" width="14.42578125" customWidth="1"/>
    <col min="4347" max="4347" width="4.5703125" customWidth="1"/>
    <col min="4348" max="4348" width="10.140625" bestFit="1" customWidth="1"/>
    <col min="4351" max="4351" width="7.5703125" customWidth="1"/>
    <col min="4352" max="4361" width="5.28515625" customWidth="1"/>
    <col min="4362" max="4367" width="3.28515625" customWidth="1"/>
    <col min="4368" max="4368" width="7.7109375" customWidth="1"/>
    <col min="4369" max="4369" width="15.28515625" customWidth="1"/>
    <col min="4370" max="4370" width="14.42578125" customWidth="1"/>
    <col min="4603" max="4603" width="4.5703125" customWidth="1"/>
    <col min="4604" max="4604" width="10.140625" bestFit="1" customWidth="1"/>
    <col min="4607" max="4607" width="7.5703125" customWidth="1"/>
    <col min="4608" max="4617" width="5.28515625" customWidth="1"/>
    <col min="4618" max="4623" width="3.28515625" customWidth="1"/>
    <col min="4624" max="4624" width="7.7109375" customWidth="1"/>
    <col min="4625" max="4625" width="15.28515625" customWidth="1"/>
    <col min="4626" max="4626" width="14.42578125" customWidth="1"/>
    <col min="4859" max="4859" width="4.5703125" customWidth="1"/>
    <col min="4860" max="4860" width="10.140625" bestFit="1" customWidth="1"/>
    <col min="4863" max="4863" width="7.5703125" customWidth="1"/>
    <col min="4864" max="4873" width="5.28515625" customWidth="1"/>
    <col min="4874" max="4879" width="3.28515625" customWidth="1"/>
    <col min="4880" max="4880" width="7.7109375" customWidth="1"/>
    <col min="4881" max="4881" width="15.28515625" customWidth="1"/>
    <col min="4882" max="4882" width="14.42578125" customWidth="1"/>
    <col min="5115" max="5115" width="4.5703125" customWidth="1"/>
    <col min="5116" max="5116" width="10.140625" bestFit="1" customWidth="1"/>
    <col min="5119" max="5119" width="7.5703125" customWidth="1"/>
    <col min="5120" max="5129" width="5.28515625" customWidth="1"/>
    <col min="5130" max="5135" width="3.28515625" customWidth="1"/>
    <col min="5136" max="5136" width="7.7109375" customWidth="1"/>
    <col min="5137" max="5137" width="15.28515625" customWidth="1"/>
    <col min="5138" max="5138" width="14.42578125" customWidth="1"/>
    <col min="5371" max="5371" width="4.5703125" customWidth="1"/>
    <col min="5372" max="5372" width="10.140625" bestFit="1" customWidth="1"/>
    <col min="5375" max="5375" width="7.5703125" customWidth="1"/>
    <col min="5376" max="5385" width="5.28515625" customWidth="1"/>
    <col min="5386" max="5391" width="3.28515625" customWidth="1"/>
    <col min="5392" max="5392" width="7.7109375" customWidth="1"/>
    <col min="5393" max="5393" width="15.28515625" customWidth="1"/>
    <col min="5394" max="5394" width="14.42578125" customWidth="1"/>
    <col min="5627" max="5627" width="4.5703125" customWidth="1"/>
    <col min="5628" max="5628" width="10.140625" bestFit="1" customWidth="1"/>
    <col min="5631" max="5631" width="7.5703125" customWidth="1"/>
    <col min="5632" max="5641" width="5.28515625" customWidth="1"/>
    <col min="5642" max="5647" width="3.28515625" customWidth="1"/>
    <col min="5648" max="5648" width="7.7109375" customWidth="1"/>
    <col min="5649" max="5649" width="15.28515625" customWidth="1"/>
    <col min="5650" max="5650" width="14.42578125" customWidth="1"/>
    <col min="5883" max="5883" width="4.5703125" customWidth="1"/>
    <col min="5884" max="5884" width="10.140625" bestFit="1" customWidth="1"/>
    <col min="5887" max="5887" width="7.5703125" customWidth="1"/>
    <col min="5888" max="5897" width="5.28515625" customWidth="1"/>
    <col min="5898" max="5903" width="3.28515625" customWidth="1"/>
    <col min="5904" max="5904" width="7.7109375" customWidth="1"/>
    <col min="5905" max="5905" width="15.28515625" customWidth="1"/>
    <col min="5906" max="5906" width="14.42578125" customWidth="1"/>
    <col min="6139" max="6139" width="4.5703125" customWidth="1"/>
    <col min="6140" max="6140" width="10.140625" bestFit="1" customWidth="1"/>
    <col min="6143" max="6143" width="7.5703125" customWidth="1"/>
    <col min="6144" max="6153" width="5.28515625" customWidth="1"/>
    <col min="6154" max="6159" width="3.28515625" customWidth="1"/>
    <col min="6160" max="6160" width="7.7109375" customWidth="1"/>
    <col min="6161" max="6161" width="15.28515625" customWidth="1"/>
    <col min="6162" max="6162" width="14.42578125" customWidth="1"/>
    <col min="6395" max="6395" width="4.5703125" customWidth="1"/>
    <col min="6396" max="6396" width="10.140625" bestFit="1" customWidth="1"/>
    <col min="6399" max="6399" width="7.5703125" customWidth="1"/>
    <col min="6400" max="6409" width="5.28515625" customWidth="1"/>
    <col min="6410" max="6415" width="3.28515625" customWidth="1"/>
    <col min="6416" max="6416" width="7.7109375" customWidth="1"/>
    <col min="6417" max="6417" width="15.28515625" customWidth="1"/>
    <col min="6418" max="6418" width="14.42578125" customWidth="1"/>
    <col min="6651" max="6651" width="4.5703125" customWidth="1"/>
    <col min="6652" max="6652" width="10.140625" bestFit="1" customWidth="1"/>
    <col min="6655" max="6655" width="7.5703125" customWidth="1"/>
    <col min="6656" max="6665" width="5.28515625" customWidth="1"/>
    <col min="6666" max="6671" width="3.28515625" customWidth="1"/>
    <col min="6672" max="6672" width="7.7109375" customWidth="1"/>
    <col min="6673" max="6673" width="15.28515625" customWidth="1"/>
    <col min="6674" max="6674" width="14.42578125" customWidth="1"/>
    <col min="6907" max="6907" width="4.5703125" customWidth="1"/>
    <col min="6908" max="6908" width="10.140625" bestFit="1" customWidth="1"/>
    <col min="6911" max="6911" width="7.5703125" customWidth="1"/>
    <col min="6912" max="6921" width="5.28515625" customWidth="1"/>
    <col min="6922" max="6927" width="3.28515625" customWidth="1"/>
    <col min="6928" max="6928" width="7.7109375" customWidth="1"/>
    <col min="6929" max="6929" width="15.28515625" customWidth="1"/>
    <col min="6930" max="6930" width="14.42578125" customWidth="1"/>
    <col min="7163" max="7163" width="4.5703125" customWidth="1"/>
    <col min="7164" max="7164" width="10.140625" bestFit="1" customWidth="1"/>
    <col min="7167" max="7167" width="7.5703125" customWidth="1"/>
    <col min="7168" max="7177" width="5.28515625" customWidth="1"/>
    <col min="7178" max="7183" width="3.28515625" customWidth="1"/>
    <col min="7184" max="7184" width="7.7109375" customWidth="1"/>
    <col min="7185" max="7185" width="15.28515625" customWidth="1"/>
    <col min="7186" max="7186" width="14.42578125" customWidth="1"/>
    <col min="7419" max="7419" width="4.5703125" customWidth="1"/>
    <col min="7420" max="7420" width="10.140625" bestFit="1" customWidth="1"/>
    <col min="7423" max="7423" width="7.5703125" customWidth="1"/>
    <col min="7424" max="7433" width="5.28515625" customWidth="1"/>
    <col min="7434" max="7439" width="3.28515625" customWidth="1"/>
    <col min="7440" max="7440" width="7.7109375" customWidth="1"/>
    <col min="7441" max="7441" width="15.28515625" customWidth="1"/>
    <col min="7442" max="7442" width="14.42578125" customWidth="1"/>
    <col min="7675" max="7675" width="4.5703125" customWidth="1"/>
    <col min="7676" max="7676" width="10.140625" bestFit="1" customWidth="1"/>
    <col min="7679" max="7679" width="7.5703125" customWidth="1"/>
    <col min="7680" max="7689" width="5.28515625" customWidth="1"/>
    <col min="7690" max="7695" width="3.28515625" customWidth="1"/>
    <col min="7696" max="7696" width="7.7109375" customWidth="1"/>
    <col min="7697" max="7697" width="15.28515625" customWidth="1"/>
    <col min="7698" max="7698" width="14.42578125" customWidth="1"/>
    <col min="7931" max="7931" width="4.5703125" customWidth="1"/>
    <col min="7932" max="7932" width="10.140625" bestFit="1" customWidth="1"/>
    <col min="7935" max="7935" width="7.5703125" customWidth="1"/>
    <col min="7936" max="7945" width="5.28515625" customWidth="1"/>
    <col min="7946" max="7951" width="3.28515625" customWidth="1"/>
    <col min="7952" max="7952" width="7.7109375" customWidth="1"/>
    <col min="7953" max="7953" width="15.28515625" customWidth="1"/>
    <col min="7954" max="7954" width="14.42578125" customWidth="1"/>
    <col min="8187" max="8187" width="4.5703125" customWidth="1"/>
    <col min="8188" max="8188" width="10.140625" bestFit="1" customWidth="1"/>
    <col min="8191" max="8191" width="7.5703125" customWidth="1"/>
    <col min="8192" max="8201" width="5.28515625" customWidth="1"/>
    <col min="8202" max="8207" width="3.28515625" customWidth="1"/>
    <col min="8208" max="8208" width="7.7109375" customWidth="1"/>
    <col min="8209" max="8209" width="15.28515625" customWidth="1"/>
    <col min="8210" max="8210" width="14.42578125" customWidth="1"/>
    <col min="8443" max="8443" width="4.5703125" customWidth="1"/>
    <col min="8444" max="8444" width="10.140625" bestFit="1" customWidth="1"/>
    <col min="8447" max="8447" width="7.5703125" customWidth="1"/>
    <col min="8448" max="8457" width="5.28515625" customWidth="1"/>
    <col min="8458" max="8463" width="3.28515625" customWidth="1"/>
    <col min="8464" max="8464" width="7.7109375" customWidth="1"/>
    <col min="8465" max="8465" width="15.28515625" customWidth="1"/>
    <col min="8466" max="8466" width="14.42578125" customWidth="1"/>
    <col min="8699" max="8699" width="4.5703125" customWidth="1"/>
    <col min="8700" max="8700" width="10.140625" bestFit="1" customWidth="1"/>
    <col min="8703" max="8703" width="7.5703125" customWidth="1"/>
    <col min="8704" max="8713" width="5.28515625" customWidth="1"/>
    <col min="8714" max="8719" width="3.28515625" customWidth="1"/>
    <col min="8720" max="8720" width="7.7109375" customWidth="1"/>
    <col min="8721" max="8721" width="15.28515625" customWidth="1"/>
    <col min="8722" max="8722" width="14.42578125" customWidth="1"/>
    <col min="8955" max="8955" width="4.5703125" customWidth="1"/>
    <col min="8956" max="8956" width="10.140625" bestFit="1" customWidth="1"/>
    <col min="8959" max="8959" width="7.5703125" customWidth="1"/>
    <col min="8960" max="8969" width="5.28515625" customWidth="1"/>
    <col min="8970" max="8975" width="3.28515625" customWidth="1"/>
    <col min="8976" max="8976" width="7.7109375" customWidth="1"/>
    <col min="8977" max="8977" width="15.28515625" customWidth="1"/>
    <col min="8978" max="8978" width="14.42578125" customWidth="1"/>
    <col min="9211" max="9211" width="4.5703125" customWidth="1"/>
    <col min="9212" max="9212" width="10.140625" bestFit="1" customWidth="1"/>
    <col min="9215" max="9215" width="7.5703125" customWidth="1"/>
    <col min="9216" max="9225" width="5.28515625" customWidth="1"/>
    <col min="9226" max="9231" width="3.28515625" customWidth="1"/>
    <col min="9232" max="9232" width="7.7109375" customWidth="1"/>
    <col min="9233" max="9233" width="15.28515625" customWidth="1"/>
    <col min="9234" max="9234" width="14.42578125" customWidth="1"/>
    <col min="9467" max="9467" width="4.5703125" customWidth="1"/>
    <col min="9468" max="9468" width="10.140625" bestFit="1" customWidth="1"/>
    <col min="9471" max="9471" width="7.5703125" customWidth="1"/>
    <col min="9472" max="9481" width="5.28515625" customWidth="1"/>
    <col min="9482" max="9487" width="3.28515625" customWidth="1"/>
    <col min="9488" max="9488" width="7.7109375" customWidth="1"/>
    <col min="9489" max="9489" width="15.28515625" customWidth="1"/>
    <col min="9490" max="9490" width="14.42578125" customWidth="1"/>
    <col min="9723" max="9723" width="4.5703125" customWidth="1"/>
    <col min="9724" max="9724" width="10.140625" bestFit="1" customWidth="1"/>
    <col min="9727" max="9727" width="7.5703125" customWidth="1"/>
    <col min="9728" max="9737" width="5.28515625" customWidth="1"/>
    <col min="9738" max="9743" width="3.28515625" customWidth="1"/>
    <col min="9744" max="9744" width="7.7109375" customWidth="1"/>
    <col min="9745" max="9745" width="15.28515625" customWidth="1"/>
    <col min="9746" max="9746" width="14.42578125" customWidth="1"/>
    <col min="9979" max="9979" width="4.5703125" customWidth="1"/>
    <col min="9980" max="9980" width="10.140625" bestFit="1" customWidth="1"/>
    <col min="9983" max="9983" width="7.5703125" customWidth="1"/>
    <col min="9984" max="9993" width="5.28515625" customWidth="1"/>
    <col min="9994" max="9999" width="3.28515625" customWidth="1"/>
    <col min="10000" max="10000" width="7.7109375" customWidth="1"/>
    <col min="10001" max="10001" width="15.28515625" customWidth="1"/>
    <col min="10002" max="10002" width="14.42578125" customWidth="1"/>
    <col min="10235" max="10235" width="4.5703125" customWidth="1"/>
    <col min="10236" max="10236" width="10.140625" bestFit="1" customWidth="1"/>
    <col min="10239" max="10239" width="7.5703125" customWidth="1"/>
    <col min="10240" max="10249" width="5.28515625" customWidth="1"/>
    <col min="10250" max="10255" width="3.28515625" customWidth="1"/>
    <col min="10256" max="10256" width="7.7109375" customWidth="1"/>
    <col min="10257" max="10257" width="15.28515625" customWidth="1"/>
    <col min="10258" max="10258" width="14.42578125" customWidth="1"/>
    <col min="10491" max="10491" width="4.5703125" customWidth="1"/>
    <col min="10492" max="10492" width="10.140625" bestFit="1" customWidth="1"/>
    <col min="10495" max="10495" width="7.5703125" customWidth="1"/>
    <col min="10496" max="10505" width="5.28515625" customWidth="1"/>
    <col min="10506" max="10511" width="3.28515625" customWidth="1"/>
    <col min="10512" max="10512" width="7.7109375" customWidth="1"/>
    <col min="10513" max="10513" width="15.28515625" customWidth="1"/>
    <col min="10514" max="10514" width="14.42578125" customWidth="1"/>
    <col min="10747" max="10747" width="4.5703125" customWidth="1"/>
    <col min="10748" max="10748" width="10.140625" bestFit="1" customWidth="1"/>
    <col min="10751" max="10751" width="7.5703125" customWidth="1"/>
    <col min="10752" max="10761" width="5.28515625" customWidth="1"/>
    <col min="10762" max="10767" width="3.28515625" customWidth="1"/>
    <col min="10768" max="10768" width="7.7109375" customWidth="1"/>
    <col min="10769" max="10769" width="15.28515625" customWidth="1"/>
    <col min="10770" max="10770" width="14.42578125" customWidth="1"/>
    <col min="11003" max="11003" width="4.5703125" customWidth="1"/>
    <col min="11004" max="11004" width="10.140625" bestFit="1" customWidth="1"/>
    <col min="11007" max="11007" width="7.5703125" customWidth="1"/>
    <col min="11008" max="11017" width="5.28515625" customWidth="1"/>
    <col min="11018" max="11023" width="3.28515625" customWidth="1"/>
    <col min="11024" max="11024" width="7.7109375" customWidth="1"/>
    <col min="11025" max="11025" width="15.28515625" customWidth="1"/>
    <col min="11026" max="11026" width="14.42578125" customWidth="1"/>
    <col min="11259" max="11259" width="4.5703125" customWidth="1"/>
    <col min="11260" max="11260" width="10.140625" bestFit="1" customWidth="1"/>
    <col min="11263" max="11263" width="7.5703125" customWidth="1"/>
    <col min="11264" max="11273" width="5.28515625" customWidth="1"/>
    <col min="11274" max="11279" width="3.28515625" customWidth="1"/>
    <col min="11280" max="11280" width="7.7109375" customWidth="1"/>
    <col min="11281" max="11281" width="15.28515625" customWidth="1"/>
    <col min="11282" max="11282" width="14.42578125" customWidth="1"/>
    <col min="11515" max="11515" width="4.5703125" customWidth="1"/>
    <col min="11516" max="11516" width="10.140625" bestFit="1" customWidth="1"/>
    <col min="11519" max="11519" width="7.5703125" customWidth="1"/>
    <col min="11520" max="11529" width="5.28515625" customWidth="1"/>
    <col min="11530" max="11535" width="3.28515625" customWidth="1"/>
    <col min="11536" max="11536" width="7.7109375" customWidth="1"/>
    <col min="11537" max="11537" width="15.28515625" customWidth="1"/>
    <col min="11538" max="11538" width="14.42578125" customWidth="1"/>
    <col min="11771" max="11771" width="4.5703125" customWidth="1"/>
    <col min="11772" max="11772" width="10.140625" bestFit="1" customWidth="1"/>
    <col min="11775" max="11775" width="7.5703125" customWidth="1"/>
    <col min="11776" max="11785" width="5.28515625" customWidth="1"/>
    <col min="11786" max="11791" width="3.28515625" customWidth="1"/>
    <col min="11792" max="11792" width="7.7109375" customWidth="1"/>
    <col min="11793" max="11793" width="15.28515625" customWidth="1"/>
    <col min="11794" max="11794" width="14.42578125" customWidth="1"/>
    <col min="12027" max="12027" width="4.5703125" customWidth="1"/>
    <col min="12028" max="12028" width="10.140625" bestFit="1" customWidth="1"/>
    <col min="12031" max="12031" width="7.5703125" customWidth="1"/>
    <col min="12032" max="12041" width="5.28515625" customWidth="1"/>
    <col min="12042" max="12047" width="3.28515625" customWidth="1"/>
    <col min="12048" max="12048" width="7.7109375" customWidth="1"/>
    <col min="12049" max="12049" width="15.28515625" customWidth="1"/>
    <col min="12050" max="12050" width="14.42578125" customWidth="1"/>
    <col min="12283" max="12283" width="4.5703125" customWidth="1"/>
    <col min="12284" max="12284" width="10.140625" bestFit="1" customWidth="1"/>
    <col min="12287" max="12287" width="7.5703125" customWidth="1"/>
    <col min="12288" max="12297" width="5.28515625" customWidth="1"/>
    <col min="12298" max="12303" width="3.28515625" customWidth="1"/>
    <col min="12304" max="12304" width="7.7109375" customWidth="1"/>
    <col min="12305" max="12305" width="15.28515625" customWidth="1"/>
    <col min="12306" max="12306" width="14.42578125" customWidth="1"/>
    <col min="12539" max="12539" width="4.5703125" customWidth="1"/>
    <col min="12540" max="12540" width="10.140625" bestFit="1" customWidth="1"/>
    <col min="12543" max="12543" width="7.5703125" customWidth="1"/>
    <col min="12544" max="12553" width="5.28515625" customWidth="1"/>
    <col min="12554" max="12559" width="3.28515625" customWidth="1"/>
    <col min="12560" max="12560" width="7.7109375" customWidth="1"/>
    <col min="12561" max="12561" width="15.28515625" customWidth="1"/>
    <col min="12562" max="12562" width="14.42578125" customWidth="1"/>
    <col min="12795" max="12795" width="4.5703125" customWidth="1"/>
    <col min="12796" max="12796" width="10.140625" bestFit="1" customWidth="1"/>
    <col min="12799" max="12799" width="7.5703125" customWidth="1"/>
    <col min="12800" max="12809" width="5.28515625" customWidth="1"/>
    <col min="12810" max="12815" width="3.28515625" customWidth="1"/>
    <col min="12816" max="12816" width="7.7109375" customWidth="1"/>
    <col min="12817" max="12817" width="15.28515625" customWidth="1"/>
    <col min="12818" max="12818" width="14.42578125" customWidth="1"/>
    <col min="13051" max="13051" width="4.5703125" customWidth="1"/>
    <col min="13052" max="13052" width="10.140625" bestFit="1" customWidth="1"/>
    <col min="13055" max="13055" width="7.5703125" customWidth="1"/>
    <col min="13056" max="13065" width="5.28515625" customWidth="1"/>
    <col min="13066" max="13071" width="3.28515625" customWidth="1"/>
    <col min="13072" max="13072" width="7.7109375" customWidth="1"/>
    <col min="13073" max="13073" width="15.28515625" customWidth="1"/>
    <col min="13074" max="13074" width="14.42578125" customWidth="1"/>
    <col min="13307" max="13307" width="4.5703125" customWidth="1"/>
    <col min="13308" max="13308" width="10.140625" bestFit="1" customWidth="1"/>
    <col min="13311" max="13311" width="7.5703125" customWidth="1"/>
    <col min="13312" max="13321" width="5.28515625" customWidth="1"/>
    <col min="13322" max="13327" width="3.28515625" customWidth="1"/>
    <col min="13328" max="13328" width="7.7109375" customWidth="1"/>
    <col min="13329" max="13329" width="15.28515625" customWidth="1"/>
    <col min="13330" max="13330" width="14.42578125" customWidth="1"/>
    <col min="13563" max="13563" width="4.5703125" customWidth="1"/>
    <col min="13564" max="13564" width="10.140625" bestFit="1" customWidth="1"/>
    <col min="13567" max="13567" width="7.5703125" customWidth="1"/>
    <col min="13568" max="13577" width="5.28515625" customWidth="1"/>
    <col min="13578" max="13583" width="3.28515625" customWidth="1"/>
    <col min="13584" max="13584" width="7.7109375" customWidth="1"/>
    <col min="13585" max="13585" width="15.28515625" customWidth="1"/>
    <col min="13586" max="13586" width="14.42578125" customWidth="1"/>
    <col min="13819" max="13819" width="4.5703125" customWidth="1"/>
    <col min="13820" max="13820" width="10.140625" bestFit="1" customWidth="1"/>
    <col min="13823" max="13823" width="7.5703125" customWidth="1"/>
    <col min="13824" max="13833" width="5.28515625" customWidth="1"/>
    <col min="13834" max="13839" width="3.28515625" customWidth="1"/>
    <col min="13840" max="13840" width="7.7109375" customWidth="1"/>
    <col min="13841" max="13841" width="15.28515625" customWidth="1"/>
    <col min="13842" max="13842" width="14.42578125" customWidth="1"/>
    <col min="14075" max="14075" width="4.5703125" customWidth="1"/>
    <col min="14076" max="14076" width="10.140625" bestFit="1" customWidth="1"/>
    <col min="14079" max="14079" width="7.5703125" customWidth="1"/>
    <col min="14080" max="14089" width="5.28515625" customWidth="1"/>
    <col min="14090" max="14095" width="3.28515625" customWidth="1"/>
    <col min="14096" max="14096" width="7.7109375" customWidth="1"/>
    <col min="14097" max="14097" width="15.28515625" customWidth="1"/>
    <col min="14098" max="14098" width="14.42578125" customWidth="1"/>
    <col min="14331" max="14331" width="4.5703125" customWidth="1"/>
    <col min="14332" max="14332" width="10.140625" bestFit="1" customWidth="1"/>
    <col min="14335" max="14335" width="7.5703125" customWidth="1"/>
    <col min="14336" max="14345" width="5.28515625" customWidth="1"/>
    <col min="14346" max="14351" width="3.28515625" customWidth="1"/>
    <col min="14352" max="14352" width="7.7109375" customWidth="1"/>
    <col min="14353" max="14353" width="15.28515625" customWidth="1"/>
    <col min="14354" max="14354" width="14.42578125" customWidth="1"/>
    <col min="14587" max="14587" width="4.5703125" customWidth="1"/>
    <col min="14588" max="14588" width="10.140625" bestFit="1" customWidth="1"/>
    <col min="14591" max="14591" width="7.5703125" customWidth="1"/>
    <col min="14592" max="14601" width="5.28515625" customWidth="1"/>
    <col min="14602" max="14607" width="3.28515625" customWidth="1"/>
    <col min="14608" max="14608" width="7.7109375" customWidth="1"/>
    <col min="14609" max="14609" width="15.28515625" customWidth="1"/>
    <col min="14610" max="14610" width="14.42578125" customWidth="1"/>
    <col min="14843" max="14843" width="4.5703125" customWidth="1"/>
    <col min="14844" max="14844" width="10.140625" bestFit="1" customWidth="1"/>
    <col min="14847" max="14847" width="7.5703125" customWidth="1"/>
    <col min="14848" max="14857" width="5.28515625" customWidth="1"/>
    <col min="14858" max="14863" width="3.28515625" customWidth="1"/>
    <col min="14864" max="14864" width="7.7109375" customWidth="1"/>
    <col min="14865" max="14865" width="15.28515625" customWidth="1"/>
    <col min="14866" max="14866" width="14.42578125" customWidth="1"/>
    <col min="15099" max="15099" width="4.5703125" customWidth="1"/>
    <col min="15100" max="15100" width="10.140625" bestFit="1" customWidth="1"/>
    <col min="15103" max="15103" width="7.5703125" customWidth="1"/>
    <col min="15104" max="15113" width="5.28515625" customWidth="1"/>
    <col min="15114" max="15119" width="3.28515625" customWidth="1"/>
    <col min="15120" max="15120" width="7.7109375" customWidth="1"/>
    <col min="15121" max="15121" width="15.28515625" customWidth="1"/>
    <col min="15122" max="15122" width="14.42578125" customWidth="1"/>
    <col min="15355" max="15355" width="4.5703125" customWidth="1"/>
    <col min="15356" max="15356" width="10.140625" bestFit="1" customWidth="1"/>
    <col min="15359" max="15359" width="7.5703125" customWidth="1"/>
    <col min="15360" max="15369" width="5.28515625" customWidth="1"/>
    <col min="15370" max="15375" width="3.28515625" customWidth="1"/>
    <col min="15376" max="15376" width="7.7109375" customWidth="1"/>
    <col min="15377" max="15377" width="15.28515625" customWidth="1"/>
    <col min="15378" max="15378" width="14.42578125" customWidth="1"/>
    <col min="15611" max="15611" width="4.5703125" customWidth="1"/>
    <col min="15612" max="15612" width="10.140625" bestFit="1" customWidth="1"/>
    <col min="15615" max="15615" width="7.5703125" customWidth="1"/>
    <col min="15616" max="15625" width="5.28515625" customWidth="1"/>
    <col min="15626" max="15631" width="3.28515625" customWidth="1"/>
    <col min="15632" max="15632" width="7.7109375" customWidth="1"/>
    <col min="15633" max="15633" width="15.28515625" customWidth="1"/>
    <col min="15634" max="15634" width="14.42578125" customWidth="1"/>
    <col min="15867" max="15867" width="4.5703125" customWidth="1"/>
    <col min="15868" max="15868" width="10.140625" bestFit="1" customWidth="1"/>
    <col min="15871" max="15871" width="7.5703125" customWidth="1"/>
    <col min="15872" max="15881" width="5.28515625" customWidth="1"/>
    <col min="15882" max="15887" width="3.28515625" customWidth="1"/>
    <col min="15888" max="15888" width="7.7109375" customWidth="1"/>
    <col min="15889" max="15889" width="15.28515625" customWidth="1"/>
    <col min="15890" max="15890" width="14.42578125" customWidth="1"/>
    <col min="16123" max="16123" width="4.5703125" customWidth="1"/>
    <col min="16124" max="16124" width="10.140625" bestFit="1" customWidth="1"/>
    <col min="16127" max="16127" width="7.5703125" customWidth="1"/>
    <col min="16128" max="16137" width="5.28515625" customWidth="1"/>
    <col min="16138" max="16143" width="3.28515625" customWidth="1"/>
    <col min="16144" max="16144" width="7.7109375" customWidth="1"/>
    <col min="16145" max="16145" width="15.28515625" customWidth="1"/>
    <col min="16146" max="16146" width="14.42578125" customWidth="1"/>
  </cols>
  <sheetData>
    <row r="1" spans="1:26" x14ac:dyDescent="0.25">
      <c r="A1" s="1"/>
      <c r="B1" s="2"/>
      <c r="C1" s="2"/>
      <c r="D1" s="2"/>
      <c r="E1" s="61" t="s">
        <v>0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 t="s">
        <v>1</v>
      </c>
      <c r="Q1" s="61"/>
      <c r="R1" s="61"/>
      <c r="S1" s="61"/>
      <c r="T1" s="61"/>
      <c r="U1" s="61"/>
    </row>
    <row r="2" spans="1:26" ht="56.25" thickBot="1" x14ac:dyDescent="0.3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82</v>
      </c>
      <c r="H2" s="5" t="s">
        <v>8</v>
      </c>
      <c r="I2" s="5" t="s">
        <v>9</v>
      </c>
      <c r="J2" s="5" t="s">
        <v>10</v>
      </c>
      <c r="K2" s="5" t="s">
        <v>83</v>
      </c>
      <c r="L2" s="5" t="s">
        <v>84</v>
      </c>
      <c r="M2" s="5" t="s">
        <v>11</v>
      </c>
      <c r="N2" s="5" t="s">
        <v>12</v>
      </c>
      <c r="O2" s="5" t="s">
        <v>85</v>
      </c>
      <c r="P2" s="5" t="s">
        <v>86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87</v>
      </c>
      <c r="V2" s="6" t="s">
        <v>22</v>
      </c>
      <c r="W2" s="7" t="s">
        <v>23</v>
      </c>
      <c r="X2" s="11" t="s">
        <v>24</v>
      </c>
    </row>
    <row r="3" spans="1:26" ht="15.75" thickBot="1" x14ac:dyDescent="0.3">
      <c r="A3" s="8">
        <v>1</v>
      </c>
      <c r="B3" s="36" t="s">
        <v>52</v>
      </c>
      <c r="C3" s="37" t="s">
        <v>53</v>
      </c>
      <c r="D3" s="44">
        <v>6</v>
      </c>
      <c r="E3" s="44">
        <v>3</v>
      </c>
      <c r="F3" s="44">
        <v>4</v>
      </c>
      <c r="G3" s="44">
        <v>3</v>
      </c>
      <c r="H3" s="10">
        <v>4</v>
      </c>
      <c r="I3" s="10">
        <v>4</v>
      </c>
      <c r="J3" s="44">
        <v>3</v>
      </c>
      <c r="K3" s="44">
        <v>4</v>
      </c>
      <c r="L3" s="11">
        <v>4</v>
      </c>
      <c r="M3" s="44">
        <v>3</v>
      </c>
      <c r="N3" s="44">
        <v>4</v>
      </c>
      <c r="O3" s="44">
        <v>4</v>
      </c>
      <c r="P3" s="44">
        <v>3</v>
      </c>
      <c r="Q3" s="44">
        <v>3</v>
      </c>
      <c r="R3" s="44">
        <v>5</v>
      </c>
      <c r="S3" s="11">
        <v>4</v>
      </c>
      <c r="T3" s="51">
        <v>5</v>
      </c>
      <c r="U3" s="44">
        <v>5</v>
      </c>
      <c r="V3" s="12">
        <f t="shared" ref="V3:V22" si="0">AVERAGE(D3:U3)</f>
        <v>3.9444444444444446</v>
      </c>
      <c r="W3" s="57" t="str">
        <f t="shared" ref="W3:W22" si="1">IF(V3&gt;=4.75,"Tak","Nie")</f>
        <v>Nie</v>
      </c>
      <c r="X3" s="11" t="s">
        <v>94</v>
      </c>
      <c r="Y3" t="s">
        <v>97</v>
      </c>
    </row>
    <row r="4" spans="1:26" thickBot="1" x14ac:dyDescent="0.35">
      <c r="A4" s="8">
        <v>2</v>
      </c>
      <c r="B4" s="37" t="s">
        <v>54</v>
      </c>
      <c r="C4" s="37" t="s">
        <v>30</v>
      </c>
      <c r="D4" s="44">
        <v>6</v>
      </c>
      <c r="E4" s="44">
        <v>4</v>
      </c>
      <c r="F4" s="44">
        <v>5</v>
      </c>
      <c r="G4" s="44">
        <v>3</v>
      </c>
      <c r="H4" s="14">
        <v>6</v>
      </c>
      <c r="I4" s="14">
        <v>5</v>
      </c>
      <c r="J4" s="44">
        <v>3</v>
      </c>
      <c r="K4" s="44">
        <v>4</v>
      </c>
      <c r="L4" s="11">
        <v>4</v>
      </c>
      <c r="M4" s="44">
        <v>4</v>
      </c>
      <c r="N4" s="44">
        <v>4</v>
      </c>
      <c r="O4" s="44">
        <v>4</v>
      </c>
      <c r="P4" s="44">
        <v>4</v>
      </c>
      <c r="Q4" s="44">
        <v>4</v>
      </c>
      <c r="R4" s="44">
        <v>4</v>
      </c>
      <c r="S4" s="11">
        <v>5</v>
      </c>
      <c r="T4" s="51">
        <v>5</v>
      </c>
      <c r="U4" s="44">
        <v>5</v>
      </c>
      <c r="V4" s="12">
        <f t="shared" si="0"/>
        <v>4.3888888888888893</v>
      </c>
      <c r="W4" s="57" t="str">
        <f t="shared" si="1"/>
        <v>Nie</v>
      </c>
      <c r="X4" s="11" t="s">
        <v>94</v>
      </c>
      <c r="Z4" t="s">
        <v>99</v>
      </c>
    </row>
    <row r="5" spans="1:26" ht="15.75" thickBot="1" x14ac:dyDescent="0.3">
      <c r="A5" s="8">
        <v>3</v>
      </c>
      <c r="B5" s="37" t="s">
        <v>55</v>
      </c>
      <c r="C5" s="37" t="s">
        <v>28</v>
      </c>
      <c r="D5" s="44">
        <v>6</v>
      </c>
      <c r="E5" s="44">
        <v>4</v>
      </c>
      <c r="F5" s="44">
        <v>4</v>
      </c>
      <c r="G5" s="44">
        <v>3</v>
      </c>
      <c r="H5" s="14">
        <v>5</v>
      </c>
      <c r="I5" s="14">
        <v>4</v>
      </c>
      <c r="J5" s="44">
        <v>3</v>
      </c>
      <c r="K5" s="44">
        <v>4</v>
      </c>
      <c r="L5" s="11">
        <v>4</v>
      </c>
      <c r="M5" s="44">
        <v>4</v>
      </c>
      <c r="N5" s="44">
        <v>3</v>
      </c>
      <c r="O5" s="44">
        <v>3</v>
      </c>
      <c r="P5" s="44">
        <v>3</v>
      </c>
      <c r="Q5" s="44">
        <v>4</v>
      </c>
      <c r="R5" s="44">
        <v>4</v>
      </c>
      <c r="S5" s="11">
        <v>4</v>
      </c>
      <c r="T5" s="51">
        <v>5</v>
      </c>
      <c r="U5" s="44">
        <v>4</v>
      </c>
      <c r="V5" s="12">
        <f t="shared" si="0"/>
        <v>3.9444444444444446</v>
      </c>
      <c r="W5" s="57" t="str">
        <f>IF(V5&gt;=4.75,"Tak","Nie")</f>
        <v>Nie</v>
      </c>
      <c r="X5" s="11" t="s">
        <v>94</v>
      </c>
    </row>
    <row r="6" spans="1:26" ht="15.75" thickBot="1" x14ac:dyDescent="0.3">
      <c r="A6" s="8">
        <v>4</v>
      </c>
      <c r="B6" s="37" t="s">
        <v>55</v>
      </c>
      <c r="C6" s="37" t="s">
        <v>56</v>
      </c>
      <c r="D6" s="44">
        <v>6</v>
      </c>
      <c r="E6" s="44">
        <v>4</v>
      </c>
      <c r="F6" s="44">
        <v>4</v>
      </c>
      <c r="G6" s="44">
        <v>4</v>
      </c>
      <c r="H6" s="14">
        <v>6</v>
      </c>
      <c r="I6" s="14">
        <v>5</v>
      </c>
      <c r="J6" s="44">
        <v>3</v>
      </c>
      <c r="K6" s="44">
        <v>4</v>
      </c>
      <c r="L6" s="11">
        <v>4</v>
      </c>
      <c r="M6" s="44">
        <v>4</v>
      </c>
      <c r="N6" s="44">
        <v>4</v>
      </c>
      <c r="O6" s="44">
        <v>3</v>
      </c>
      <c r="P6" s="44">
        <v>4</v>
      </c>
      <c r="Q6" s="44">
        <v>4</v>
      </c>
      <c r="R6" s="44">
        <v>5</v>
      </c>
      <c r="S6" s="11">
        <v>5</v>
      </c>
      <c r="T6" s="51">
        <v>5</v>
      </c>
      <c r="U6" s="44">
        <v>4</v>
      </c>
      <c r="V6" s="12">
        <f t="shared" si="0"/>
        <v>4.333333333333333</v>
      </c>
      <c r="W6" s="13" t="str">
        <f t="shared" si="1"/>
        <v>Nie</v>
      </c>
      <c r="X6" s="11" t="s">
        <v>95</v>
      </c>
    </row>
    <row r="7" spans="1:26" ht="15.75" thickBot="1" x14ac:dyDescent="0.3">
      <c r="A7" s="8">
        <v>5</v>
      </c>
      <c r="B7" s="37" t="s">
        <v>57</v>
      </c>
      <c r="C7" s="37" t="s">
        <v>58</v>
      </c>
      <c r="D7" s="44">
        <v>6</v>
      </c>
      <c r="E7" s="44">
        <v>5</v>
      </c>
      <c r="F7" s="44">
        <v>5</v>
      </c>
      <c r="G7" s="44">
        <v>5</v>
      </c>
      <c r="H7" s="14">
        <v>5</v>
      </c>
      <c r="I7" s="14">
        <v>5</v>
      </c>
      <c r="J7" s="44">
        <v>5</v>
      </c>
      <c r="K7" s="44">
        <v>5</v>
      </c>
      <c r="L7" s="11">
        <v>5</v>
      </c>
      <c r="M7" s="44">
        <v>5</v>
      </c>
      <c r="N7" s="44">
        <v>6</v>
      </c>
      <c r="O7" s="44">
        <v>5</v>
      </c>
      <c r="P7" s="44">
        <v>5</v>
      </c>
      <c r="Q7" s="44">
        <v>5</v>
      </c>
      <c r="R7" s="44">
        <v>5</v>
      </c>
      <c r="S7" s="11">
        <v>5</v>
      </c>
      <c r="T7" s="51">
        <v>5</v>
      </c>
      <c r="U7" s="44">
        <v>5</v>
      </c>
      <c r="V7" s="12">
        <f t="shared" si="0"/>
        <v>5.1111111111111107</v>
      </c>
      <c r="W7" s="15" t="str">
        <f t="shared" si="1"/>
        <v>Tak</v>
      </c>
      <c r="X7" s="11" t="s">
        <v>95</v>
      </c>
      <c r="Y7" t="s">
        <v>98</v>
      </c>
    </row>
    <row r="8" spans="1:26" thickBot="1" x14ac:dyDescent="0.35">
      <c r="A8" s="8">
        <v>6</v>
      </c>
      <c r="B8" s="37" t="s">
        <v>57</v>
      </c>
      <c r="C8" s="37" t="s">
        <v>27</v>
      </c>
      <c r="D8" s="44">
        <v>6</v>
      </c>
      <c r="E8" s="44">
        <v>4</v>
      </c>
      <c r="F8" s="44">
        <v>5</v>
      </c>
      <c r="G8" s="44">
        <v>4</v>
      </c>
      <c r="H8" s="14">
        <v>5</v>
      </c>
      <c r="I8" s="14">
        <v>5</v>
      </c>
      <c r="J8" s="44">
        <v>4</v>
      </c>
      <c r="K8" s="44">
        <v>4</v>
      </c>
      <c r="L8" s="11">
        <v>4</v>
      </c>
      <c r="M8" s="44">
        <v>4</v>
      </c>
      <c r="N8" s="44">
        <v>4</v>
      </c>
      <c r="O8" s="44">
        <v>4</v>
      </c>
      <c r="P8" s="44">
        <v>3</v>
      </c>
      <c r="Q8" s="44">
        <v>3</v>
      </c>
      <c r="R8" s="44">
        <v>5</v>
      </c>
      <c r="S8" s="11">
        <v>4</v>
      </c>
      <c r="T8" s="51">
        <v>5</v>
      </c>
      <c r="U8" s="44">
        <v>5</v>
      </c>
      <c r="V8" s="12">
        <f t="shared" si="0"/>
        <v>4.333333333333333</v>
      </c>
      <c r="W8" s="13" t="str">
        <f t="shared" si="1"/>
        <v>Nie</v>
      </c>
      <c r="X8" s="11" t="s">
        <v>94</v>
      </c>
    </row>
    <row r="9" spans="1:26" ht="15.75" thickBot="1" x14ac:dyDescent="0.3">
      <c r="A9" s="8">
        <v>7</v>
      </c>
      <c r="B9" s="37" t="s">
        <v>59</v>
      </c>
      <c r="C9" s="37" t="s">
        <v>60</v>
      </c>
      <c r="D9" s="44">
        <v>5</v>
      </c>
      <c r="E9" s="44">
        <v>4</v>
      </c>
      <c r="F9" s="44">
        <v>5</v>
      </c>
      <c r="G9" s="44">
        <v>4</v>
      </c>
      <c r="H9" s="14">
        <v>4</v>
      </c>
      <c r="I9" s="14">
        <v>4</v>
      </c>
      <c r="J9" s="44">
        <v>4</v>
      </c>
      <c r="K9" s="44">
        <v>5</v>
      </c>
      <c r="L9" s="11">
        <v>4</v>
      </c>
      <c r="M9" s="44">
        <v>5</v>
      </c>
      <c r="N9" s="44">
        <v>5</v>
      </c>
      <c r="O9" s="44">
        <v>4</v>
      </c>
      <c r="P9" s="44">
        <v>5</v>
      </c>
      <c r="Q9" s="44">
        <v>4</v>
      </c>
      <c r="R9" s="44">
        <v>5</v>
      </c>
      <c r="S9" s="11">
        <v>4</v>
      </c>
      <c r="T9" s="51">
        <v>6</v>
      </c>
      <c r="U9" s="44">
        <v>5</v>
      </c>
      <c r="V9" s="12">
        <f t="shared" si="0"/>
        <v>4.5555555555555554</v>
      </c>
      <c r="W9" s="57" t="str">
        <f t="shared" si="1"/>
        <v>Nie</v>
      </c>
      <c r="X9" s="11" t="s">
        <v>95</v>
      </c>
    </row>
    <row r="10" spans="1:26" ht="15.75" thickBot="1" x14ac:dyDescent="0.3">
      <c r="A10" s="8">
        <v>8</v>
      </c>
      <c r="B10" s="37" t="s">
        <v>61</v>
      </c>
      <c r="C10" s="37" t="s">
        <v>62</v>
      </c>
      <c r="D10" s="44">
        <v>5</v>
      </c>
      <c r="E10" s="44">
        <v>3</v>
      </c>
      <c r="F10" s="44">
        <v>3</v>
      </c>
      <c r="G10" s="44">
        <v>2</v>
      </c>
      <c r="H10" s="14">
        <v>4</v>
      </c>
      <c r="I10" s="14">
        <v>3</v>
      </c>
      <c r="J10" s="44">
        <v>3</v>
      </c>
      <c r="K10" s="44">
        <v>3</v>
      </c>
      <c r="L10" s="11">
        <v>3</v>
      </c>
      <c r="M10" s="44">
        <v>3</v>
      </c>
      <c r="N10" s="44">
        <v>3</v>
      </c>
      <c r="O10" s="44">
        <v>2</v>
      </c>
      <c r="P10" s="44">
        <v>3</v>
      </c>
      <c r="Q10" s="44">
        <v>3</v>
      </c>
      <c r="R10" s="44">
        <v>4</v>
      </c>
      <c r="S10" s="11">
        <v>3</v>
      </c>
      <c r="T10" s="51">
        <v>4</v>
      </c>
      <c r="U10" s="44">
        <v>4</v>
      </c>
      <c r="V10" s="12">
        <f t="shared" si="0"/>
        <v>3.2222222222222223</v>
      </c>
      <c r="W10" s="57" t="str">
        <f t="shared" si="1"/>
        <v>Nie</v>
      </c>
      <c r="X10" s="11" t="s">
        <v>94</v>
      </c>
    </row>
    <row r="11" spans="1:26" ht="15.75" thickBot="1" x14ac:dyDescent="0.3">
      <c r="A11" s="8">
        <v>9</v>
      </c>
      <c r="B11" s="37" t="s">
        <v>63</v>
      </c>
      <c r="C11" s="38" t="s">
        <v>64</v>
      </c>
      <c r="D11" s="45">
        <v>6</v>
      </c>
      <c r="E11" s="44">
        <v>3</v>
      </c>
      <c r="F11" s="44">
        <v>4</v>
      </c>
      <c r="G11" s="44">
        <v>4</v>
      </c>
      <c r="H11" s="14">
        <v>6</v>
      </c>
      <c r="I11" s="14">
        <v>5</v>
      </c>
      <c r="J11" s="44">
        <v>3</v>
      </c>
      <c r="K11" s="44">
        <v>4</v>
      </c>
      <c r="L11" s="11">
        <v>3</v>
      </c>
      <c r="M11" s="44">
        <v>4</v>
      </c>
      <c r="N11" s="44">
        <v>3</v>
      </c>
      <c r="O11" s="44">
        <v>3</v>
      </c>
      <c r="P11" s="44">
        <v>3</v>
      </c>
      <c r="Q11" s="44">
        <v>3</v>
      </c>
      <c r="R11" s="44">
        <v>5</v>
      </c>
      <c r="S11" s="11">
        <v>5</v>
      </c>
      <c r="T11" s="51">
        <v>5</v>
      </c>
      <c r="U11" s="44">
        <v>5</v>
      </c>
      <c r="V11" s="12">
        <f t="shared" si="0"/>
        <v>4.1111111111111107</v>
      </c>
      <c r="W11" s="57" t="str">
        <f t="shared" si="1"/>
        <v>Nie</v>
      </c>
      <c r="X11" s="11" t="s">
        <v>95</v>
      </c>
      <c r="Z11" t="s">
        <v>99</v>
      </c>
    </row>
    <row r="12" spans="1:26" thickBot="1" x14ac:dyDescent="0.35">
      <c r="A12" s="8">
        <v>10</v>
      </c>
      <c r="B12" s="39" t="s">
        <v>65</v>
      </c>
      <c r="C12" s="39" t="s">
        <v>29</v>
      </c>
      <c r="D12" s="46">
        <v>5</v>
      </c>
      <c r="E12" s="46">
        <v>4</v>
      </c>
      <c r="F12" s="46">
        <v>5</v>
      </c>
      <c r="G12" s="46">
        <v>4</v>
      </c>
      <c r="H12" s="14">
        <v>5</v>
      </c>
      <c r="I12" s="14">
        <v>4</v>
      </c>
      <c r="J12" s="46">
        <v>3</v>
      </c>
      <c r="K12" s="46">
        <v>4</v>
      </c>
      <c r="L12" s="11">
        <v>4</v>
      </c>
      <c r="M12" s="46">
        <v>5</v>
      </c>
      <c r="N12" s="46">
        <v>4</v>
      </c>
      <c r="O12" s="46">
        <v>4</v>
      </c>
      <c r="P12" s="46">
        <v>4</v>
      </c>
      <c r="Q12" s="46">
        <v>4</v>
      </c>
      <c r="R12" s="46">
        <v>4</v>
      </c>
      <c r="S12" s="11">
        <v>3</v>
      </c>
      <c r="T12" s="52">
        <v>5</v>
      </c>
      <c r="U12" s="46">
        <v>4</v>
      </c>
      <c r="V12" s="12">
        <f t="shared" si="0"/>
        <v>4.166666666666667</v>
      </c>
      <c r="W12" s="13" t="str">
        <f t="shared" si="1"/>
        <v>Nie</v>
      </c>
      <c r="X12" s="11" t="s">
        <v>94</v>
      </c>
    </row>
    <row r="13" spans="1:26" ht="15.75" thickBot="1" x14ac:dyDescent="0.3">
      <c r="A13" s="8">
        <v>11</v>
      </c>
      <c r="B13" s="40" t="s">
        <v>66</v>
      </c>
      <c r="C13" s="40" t="s">
        <v>25</v>
      </c>
      <c r="D13" s="47">
        <v>6</v>
      </c>
      <c r="E13" s="47">
        <v>5</v>
      </c>
      <c r="F13" s="47">
        <v>5</v>
      </c>
      <c r="G13" s="47">
        <v>5</v>
      </c>
      <c r="H13" s="14">
        <v>6</v>
      </c>
      <c r="I13" s="14">
        <v>6</v>
      </c>
      <c r="J13" s="47">
        <v>5</v>
      </c>
      <c r="K13" s="47">
        <v>5</v>
      </c>
      <c r="L13" s="11">
        <v>5</v>
      </c>
      <c r="M13" s="47">
        <v>5</v>
      </c>
      <c r="N13" s="47">
        <v>5</v>
      </c>
      <c r="O13" s="47">
        <v>5</v>
      </c>
      <c r="P13" s="47">
        <v>5</v>
      </c>
      <c r="Q13" s="47">
        <v>5</v>
      </c>
      <c r="R13" s="47">
        <v>5</v>
      </c>
      <c r="S13" s="11">
        <v>6</v>
      </c>
      <c r="T13" s="53">
        <v>6</v>
      </c>
      <c r="U13" s="47">
        <v>5</v>
      </c>
      <c r="V13" s="12">
        <f t="shared" si="0"/>
        <v>5.2777777777777777</v>
      </c>
      <c r="W13" s="15" t="str">
        <f t="shared" si="1"/>
        <v>Tak</v>
      </c>
      <c r="X13" s="11" t="s">
        <v>95</v>
      </c>
      <c r="Y13" t="s">
        <v>97</v>
      </c>
      <c r="Z13" t="s">
        <v>99</v>
      </c>
    </row>
    <row r="14" spans="1:26" ht="15.75" thickBot="1" x14ac:dyDescent="0.3">
      <c r="A14" s="8">
        <v>12</v>
      </c>
      <c r="B14" s="37" t="s">
        <v>66</v>
      </c>
      <c r="C14" s="37" t="s">
        <v>56</v>
      </c>
      <c r="D14" s="44">
        <v>6</v>
      </c>
      <c r="E14" s="44">
        <v>3</v>
      </c>
      <c r="F14" s="44">
        <v>5</v>
      </c>
      <c r="G14" s="44">
        <v>2</v>
      </c>
      <c r="H14" s="14">
        <v>5</v>
      </c>
      <c r="I14" s="14">
        <v>5</v>
      </c>
      <c r="J14" s="44">
        <v>3</v>
      </c>
      <c r="K14" s="44">
        <v>4</v>
      </c>
      <c r="L14" s="11">
        <v>5</v>
      </c>
      <c r="M14" s="44">
        <v>4</v>
      </c>
      <c r="N14" s="44">
        <v>3</v>
      </c>
      <c r="O14" s="44">
        <v>3</v>
      </c>
      <c r="P14" s="44">
        <v>4</v>
      </c>
      <c r="Q14" s="44">
        <v>4</v>
      </c>
      <c r="R14" s="44">
        <v>4</v>
      </c>
      <c r="S14" s="11">
        <v>4</v>
      </c>
      <c r="T14" s="51">
        <v>5</v>
      </c>
      <c r="U14" s="44">
        <v>4</v>
      </c>
      <c r="V14" s="12">
        <f t="shared" si="0"/>
        <v>4.0555555555555554</v>
      </c>
      <c r="W14" s="57" t="str">
        <f t="shared" si="1"/>
        <v>Nie</v>
      </c>
      <c r="X14" s="11" t="s">
        <v>94</v>
      </c>
    </row>
    <row r="15" spans="1:26" thickBot="1" x14ac:dyDescent="0.35">
      <c r="A15" s="8">
        <v>13</v>
      </c>
      <c r="B15" s="37" t="s">
        <v>67</v>
      </c>
      <c r="C15" s="37" t="s">
        <v>68</v>
      </c>
      <c r="D15" s="44">
        <v>6</v>
      </c>
      <c r="E15" s="44">
        <v>3</v>
      </c>
      <c r="F15" s="44">
        <v>4</v>
      </c>
      <c r="G15" s="44">
        <v>3</v>
      </c>
      <c r="H15" s="14">
        <v>4</v>
      </c>
      <c r="I15" s="14">
        <v>4</v>
      </c>
      <c r="J15" s="44">
        <v>4</v>
      </c>
      <c r="K15" s="44">
        <v>4</v>
      </c>
      <c r="L15" s="11">
        <v>3</v>
      </c>
      <c r="M15" s="44">
        <v>4</v>
      </c>
      <c r="N15" s="44">
        <v>3</v>
      </c>
      <c r="O15" s="44">
        <v>3</v>
      </c>
      <c r="P15" s="44">
        <v>4</v>
      </c>
      <c r="Q15" s="44">
        <v>3</v>
      </c>
      <c r="R15" s="44">
        <v>5</v>
      </c>
      <c r="S15" s="11">
        <v>5</v>
      </c>
      <c r="T15" s="51">
        <v>5</v>
      </c>
      <c r="U15" s="44">
        <v>4</v>
      </c>
      <c r="V15" s="12">
        <f t="shared" si="0"/>
        <v>3.9444444444444446</v>
      </c>
      <c r="W15" s="57" t="str">
        <f t="shared" si="1"/>
        <v>Nie</v>
      </c>
      <c r="X15" s="11" t="s">
        <v>94</v>
      </c>
    </row>
    <row r="16" spans="1:26" thickBot="1" x14ac:dyDescent="0.35">
      <c r="A16" s="8">
        <v>14</v>
      </c>
      <c r="B16" s="37" t="s">
        <v>69</v>
      </c>
      <c r="C16" s="37" t="s">
        <v>70</v>
      </c>
      <c r="D16" s="44">
        <v>5</v>
      </c>
      <c r="E16" s="44">
        <v>5</v>
      </c>
      <c r="F16" s="44">
        <v>5</v>
      </c>
      <c r="G16" s="44">
        <v>4</v>
      </c>
      <c r="H16" s="14">
        <v>5</v>
      </c>
      <c r="I16" s="14">
        <v>5</v>
      </c>
      <c r="J16" s="44">
        <v>3</v>
      </c>
      <c r="K16" s="44">
        <v>4</v>
      </c>
      <c r="L16" s="11">
        <v>5</v>
      </c>
      <c r="M16" s="44">
        <v>5</v>
      </c>
      <c r="N16" s="44">
        <v>5</v>
      </c>
      <c r="O16" s="44">
        <v>4</v>
      </c>
      <c r="P16" s="44">
        <v>4</v>
      </c>
      <c r="Q16" s="44">
        <v>4</v>
      </c>
      <c r="R16" s="44">
        <v>4</v>
      </c>
      <c r="S16" s="11">
        <v>4</v>
      </c>
      <c r="T16" s="51">
        <v>6</v>
      </c>
      <c r="U16" s="44">
        <v>5</v>
      </c>
      <c r="V16" s="12">
        <f t="shared" si="0"/>
        <v>4.5555555555555554</v>
      </c>
      <c r="W16" s="13" t="str">
        <f t="shared" si="1"/>
        <v>Nie</v>
      </c>
      <c r="X16" s="11" t="s">
        <v>94</v>
      </c>
      <c r="Z16" s="59" t="s">
        <v>99</v>
      </c>
    </row>
    <row r="17" spans="1:26" ht="15.75" thickBot="1" x14ac:dyDescent="0.3">
      <c r="A17" s="8">
        <v>15</v>
      </c>
      <c r="B17" s="37" t="s">
        <v>71</v>
      </c>
      <c r="C17" s="37" t="s">
        <v>72</v>
      </c>
      <c r="D17" s="44">
        <v>6</v>
      </c>
      <c r="E17" s="44">
        <v>4</v>
      </c>
      <c r="F17" s="44">
        <v>5</v>
      </c>
      <c r="G17" s="44">
        <v>5</v>
      </c>
      <c r="H17" s="14">
        <v>5</v>
      </c>
      <c r="I17" s="14">
        <v>5</v>
      </c>
      <c r="J17" s="44">
        <v>4</v>
      </c>
      <c r="K17" s="44">
        <v>4</v>
      </c>
      <c r="L17" s="11">
        <v>4</v>
      </c>
      <c r="M17" s="44">
        <v>4</v>
      </c>
      <c r="N17" s="44">
        <v>5</v>
      </c>
      <c r="O17" s="44">
        <v>4</v>
      </c>
      <c r="P17" s="44">
        <v>4</v>
      </c>
      <c r="Q17" s="44">
        <v>3</v>
      </c>
      <c r="R17" s="44">
        <v>5</v>
      </c>
      <c r="S17" s="11">
        <v>5</v>
      </c>
      <c r="T17" s="51">
        <v>5</v>
      </c>
      <c r="U17" s="44">
        <v>5</v>
      </c>
      <c r="V17" s="12">
        <f t="shared" si="0"/>
        <v>4.5555555555555554</v>
      </c>
      <c r="W17" s="57" t="str">
        <f t="shared" si="1"/>
        <v>Nie</v>
      </c>
      <c r="X17" s="11" t="s">
        <v>95</v>
      </c>
    </row>
    <row r="18" spans="1:26" ht="15.75" thickBot="1" x14ac:dyDescent="0.3">
      <c r="A18" s="8">
        <v>16</v>
      </c>
      <c r="B18" s="37" t="s">
        <v>73</v>
      </c>
      <c r="C18" s="37" t="s">
        <v>74</v>
      </c>
      <c r="D18" s="44">
        <v>6</v>
      </c>
      <c r="E18" s="44">
        <v>5</v>
      </c>
      <c r="F18" s="44">
        <v>5</v>
      </c>
      <c r="G18" s="44">
        <v>5</v>
      </c>
      <c r="H18" s="14">
        <v>6</v>
      </c>
      <c r="I18" s="14">
        <v>6</v>
      </c>
      <c r="J18" s="44">
        <v>5</v>
      </c>
      <c r="K18" s="44">
        <v>5</v>
      </c>
      <c r="L18" s="11">
        <v>5</v>
      </c>
      <c r="M18" s="44">
        <v>5</v>
      </c>
      <c r="N18" s="44">
        <v>5</v>
      </c>
      <c r="O18" s="44">
        <v>5</v>
      </c>
      <c r="P18" s="44">
        <v>5</v>
      </c>
      <c r="Q18" s="44">
        <v>5</v>
      </c>
      <c r="R18" s="44">
        <v>5</v>
      </c>
      <c r="S18" s="11">
        <v>5</v>
      </c>
      <c r="T18" s="51">
        <v>5</v>
      </c>
      <c r="U18" s="44">
        <v>5</v>
      </c>
      <c r="V18" s="12">
        <f t="shared" si="0"/>
        <v>5.166666666666667</v>
      </c>
      <c r="W18" s="58" t="str">
        <f t="shared" si="1"/>
        <v>Tak</v>
      </c>
      <c r="X18" s="11" t="s">
        <v>95</v>
      </c>
      <c r="Y18" t="s">
        <v>97</v>
      </c>
      <c r="Z18" t="s">
        <v>99</v>
      </c>
    </row>
    <row r="19" spans="1:26" thickBot="1" x14ac:dyDescent="0.35">
      <c r="A19" s="16">
        <v>17</v>
      </c>
      <c r="B19" s="37" t="s">
        <v>75</v>
      </c>
      <c r="C19" s="37" t="s">
        <v>76</v>
      </c>
      <c r="D19" s="44">
        <v>5</v>
      </c>
      <c r="E19" s="44">
        <v>3</v>
      </c>
      <c r="F19" s="44">
        <v>3</v>
      </c>
      <c r="G19" s="44">
        <v>3</v>
      </c>
      <c r="H19" s="14">
        <v>5</v>
      </c>
      <c r="I19" s="14">
        <v>5</v>
      </c>
      <c r="J19" s="44">
        <v>3</v>
      </c>
      <c r="K19" s="44">
        <v>3</v>
      </c>
      <c r="L19" s="11">
        <v>3</v>
      </c>
      <c r="M19" s="44">
        <v>4</v>
      </c>
      <c r="N19" s="44">
        <v>3</v>
      </c>
      <c r="O19" s="44">
        <v>3</v>
      </c>
      <c r="P19" s="44">
        <v>3</v>
      </c>
      <c r="Q19" s="44">
        <v>3</v>
      </c>
      <c r="R19" s="44">
        <v>4</v>
      </c>
      <c r="S19" s="11">
        <v>5</v>
      </c>
      <c r="T19" s="51">
        <v>4</v>
      </c>
      <c r="U19" s="44">
        <v>4</v>
      </c>
      <c r="V19" s="12">
        <f t="shared" si="0"/>
        <v>3.6666666666666665</v>
      </c>
      <c r="W19" s="13" t="str">
        <f t="shared" si="1"/>
        <v>Nie</v>
      </c>
      <c r="X19" s="11" t="s">
        <v>94</v>
      </c>
      <c r="Z19" t="s">
        <v>99</v>
      </c>
    </row>
    <row r="20" spans="1:26" ht="15.75" thickBot="1" x14ac:dyDescent="0.3">
      <c r="A20" s="16">
        <v>18</v>
      </c>
      <c r="B20" s="41" t="s">
        <v>77</v>
      </c>
      <c r="C20" s="41" t="s">
        <v>26</v>
      </c>
      <c r="D20" s="48">
        <v>6</v>
      </c>
      <c r="E20" s="48">
        <v>4</v>
      </c>
      <c r="F20" s="48">
        <v>5</v>
      </c>
      <c r="G20" s="48">
        <v>4</v>
      </c>
      <c r="H20" s="14">
        <v>5</v>
      </c>
      <c r="I20" s="14">
        <v>5</v>
      </c>
      <c r="J20" s="48">
        <v>4</v>
      </c>
      <c r="K20" s="48">
        <v>4</v>
      </c>
      <c r="L20" s="11">
        <v>4</v>
      </c>
      <c r="M20" s="48">
        <v>5</v>
      </c>
      <c r="N20" s="48">
        <v>5</v>
      </c>
      <c r="O20" s="48">
        <v>4</v>
      </c>
      <c r="P20" s="48">
        <v>5</v>
      </c>
      <c r="Q20" s="48">
        <v>4</v>
      </c>
      <c r="R20" s="48">
        <v>5</v>
      </c>
      <c r="S20" s="11">
        <v>6</v>
      </c>
      <c r="T20" s="54">
        <v>6</v>
      </c>
      <c r="U20" s="48">
        <v>5</v>
      </c>
      <c r="V20" s="12">
        <f t="shared" si="0"/>
        <v>4.7777777777777777</v>
      </c>
      <c r="W20" s="60" t="str">
        <f t="shared" si="1"/>
        <v>Tak</v>
      </c>
      <c r="X20" s="11" t="s">
        <v>95</v>
      </c>
    </row>
    <row r="21" spans="1:26" thickBot="1" x14ac:dyDescent="0.35">
      <c r="A21" s="16">
        <v>19</v>
      </c>
      <c r="B21" s="42" t="s">
        <v>78</v>
      </c>
      <c r="C21" s="42" t="s">
        <v>79</v>
      </c>
      <c r="D21" s="49">
        <v>5</v>
      </c>
      <c r="E21" s="49">
        <v>3</v>
      </c>
      <c r="F21" s="49">
        <v>3</v>
      </c>
      <c r="G21" s="49">
        <v>3</v>
      </c>
      <c r="H21" s="14">
        <v>4</v>
      </c>
      <c r="I21" s="14">
        <v>4</v>
      </c>
      <c r="J21" s="49">
        <v>3</v>
      </c>
      <c r="K21" s="49">
        <v>3</v>
      </c>
      <c r="L21" s="11">
        <v>3</v>
      </c>
      <c r="M21" s="49">
        <v>4</v>
      </c>
      <c r="N21" s="49">
        <v>3</v>
      </c>
      <c r="O21" s="49">
        <v>3</v>
      </c>
      <c r="P21" s="49">
        <v>3</v>
      </c>
      <c r="Q21" s="49">
        <v>3</v>
      </c>
      <c r="R21" s="49">
        <v>4</v>
      </c>
      <c r="S21" s="11">
        <v>4</v>
      </c>
      <c r="T21" s="55">
        <v>5</v>
      </c>
      <c r="U21" s="49">
        <v>4</v>
      </c>
      <c r="V21" s="12">
        <f t="shared" si="0"/>
        <v>3.5555555555555554</v>
      </c>
      <c r="W21" s="13" t="str">
        <f t="shared" si="1"/>
        <v>Nie</v>
      </c>
      <c r="X21" s="11" t="s">
        <v>94</v>
      </c>
      <c r="Z21" t="s">
        <v>99</v>
      </c>
    </row>
    <row r="22" spans="1:26" ht="15.75" thickBot="1" x14ac:dyDescent="0.3">
      <c r="A22" s="16">
        <v>20</v>
      </c>
      <c r="B22" s="43" t="s">
        <v>80</v>
      </c>
      <c r="C22" s="43" t="s">
        <v>81</v>
      </c>
      <c r="D22" s="50">
        <v>5</v>
      </c>
      <c r="E22" s="50">
        <v>2</v>
      </c>
      <c r="F22" s="50">
        <v>3</v>
      </c>
      <c r="G22" s="50">
        <v>2</v>
      </c>
      <c r="H22" s="14">
        <v>4</v>
      </c>
      <c r="I22" s="14">
        <v>2</v>
      </c>
      <c r="J22" s="50">
        <v>2</v>
      </c>
      <c r="K22" s="50">
        <v>2</v>
      </c>
      <c r="L22" s="11">
        <v>4</v>
      </c>
      <c r="M22" s="50">
        <v>4</v>
      </c>
      <c r="N22" s="50">
        <v>3</v>
      </c>
      <c r="O22" s="50">
        <v>2</v>
      </c>
      <c r="P22" s="50">
        <v>2</v>
      </c>
      <c r="Q22" s="50">
        <v>3</v>
      </c>
      <c r="R22" s="50">
        <v>4</v>
      </c>
      <c r="S22" s="11">
        <v>3</v>
      </c>
      <c r="T22" s="56">
        <v>4</v>
      </c>
      <c r="U22" s="50">
        <v>3</v>
      </c>
      <c r="V22" s="12">
        <f t="shared" si="0"/>
        <v>3</v>
      </c>
      <c r="W22" s="57" t="str">
        <f t="shared" si="1"/>
        <v>Nie</v>
      </c>
      <c r="X22" s="11" t="s">
        <v>96</v>
      </c>
    </row>
    <row r="23" spans="1:26" ht="15.75" thickBot="1" x14ac:dyDescent="0.3">
      <c r="A23" s="17" t="s">
        <v>31</v>
      </c>
      <c r="B23" s="18"/>
      <c r="C23" s="18"/>
      <c r="D23" s="19">
        <f>AVERAGE(D3:D22)</f>
        <v>5.65</v>
      </c>
      <c r="E23" s="19">
        <f>AVERAGE(E3:E22)</f>
        <v>3.75</v>
      </c>
      <c r="F23" s="19">
        <f>AVERAGE(F3:F22)</f>
        <v>4.3499999999999996</v>
      </c>
      <c r="G23" s="19">
        <f t="shared" ref="G23:U23" si="2">AVERAGE(G3:G22)</f>
        <v>3.6</v>
      </c>
      <c r="H23" s="19">
        <f t="shared" si="2"/>
        <v>4.95</v>
      </c>
      <c r="I23" s="19">
        <f t="shared" si="2"/>
        <v>4.55</v>
      </c>
      <c r="J23" s="19">
        <f t="shared" si="2"/>
        <v>3.5</v>
      </c>
      <c r="K23" s="19">
        <f t="shared" si="2"/>
        <v>3.95</v>
      </c>
      <c r="L23" s="19">
        <f t="shared" si="2"/>
        <v>4</v>
      </c>
      <c r="M23" s="19">
        <f t="shared" si="2"/>
        <v>4.25</v>
      </c>
      <c r="N23" s="19">
        <f t="shared" si="2"/>
        <v>4</v>
      </c>
      <c r="O23" s="19">
        <f t="shared" si="2"/>
        <v>3.6</v>
      </c>
      <c r="P23" s="19">
        <f t="shared" si="2"/>
        <v>3.8</v>
      </c>
      <c r="Q23" s="19">
        <f t="shared" si="2"/>
        <v>3.7</v>
      </c>
      <c r="R23" s="19">
        <f t="shared" si="2"/>
        <v>4.55</v>
      </c>
      <c r="S23" s="19">
        <f t="shared" si="2"/>
        <v>4.45</v>
      </c>
      <c r="T23" s="19">
        <f t="shared" si="2"/>
        <v>5.05</v>
      </c>
      <c r="U23" s="19">
        <f t="shared" si="2"/>
        <v>4.5</v>
      </c>
      <c r="V23" s="19">
        <f>AVERAGE(V3:V22)</f>
        <v>4.2333333333333334</v>
      </c>
      <c r="W23" s="20"/>
      <c r="X23" s="11"/>
    </row>
    <row r="24" spans="1:26" ht="12.75" customHeight="1" x14ac:dyDescent="0.25">
      <c r="A24" s="62" t="s">
        <v>32</v>
      </c>
      <c r="B24" s="63"/>
      <c r="C24" s="64"/>
      <c r="D24" s="21"/>
      <c r="E24" s="22">
        <f>AVERAGE(D3:U22)</f>
        <v>4.2333333333333334</v>
      </c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6" x14ac:dyDescent="0.25">
      <c r="A25" s="25" t="s">
        <v>33</v>
      </c>
      <c r="B25" s="26"/>
      <c r="C25" s="27"/>
      <c r="D25" s="27"/>
      <c r="E25" s="28">
        <v>5.25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6" x14ac:dyDescent="0.25">
      <c r="A26" s="25" t="s">
        <v>34</v>
      </c>
      <c r="B26" s="26"/>
      <c r="C26" s="27"/>
      <c r="D26" s="27"/>
      <c r="E26" s="28">
        <v>2.92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6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6" x14ac:dyDescent="0.25">
      <c r="A28" s="65" t="s">
        <v>35</v>
      </c>
      <c r="B28" s="66"/>
      <c r="C28" s="9" t="s">
        <v>17</v>
      </c>
      <c r="D28" s="9"/>
      <c r="E28" s="9">
        <f>COUNTIF(D3:O22,6)</f>
        <v>21</v>
      </c>
      <c r="F28" s="24"/>
      <c r="G28" s="24"/>
      <c r="H28" s="24"/>
      <c r="I28" s="24"/>
      <c r="J28" s="24"/>
      <c r="K28" s="29"/>
      <c r="L28" s="29"/>
      <c r="M28" s="29"/>
      <c r="N28" s="29"/>
      <c r="O28" s="29"/>
      <c r="P28" s="24"/>
      <c r="Q28" s="24"/>
      <c r="R28" s="24"/>
      <c r="S28" s="24"/>
      <c r="T28" s="24"/>
      <c r="U28" s="24"/>
    </row>
    <row r="29" spans="1:26" x14ac:dyDescent="0.25">
      <c r="A29" s="67"/>
      <c r="B29" s="68"/>
      <c r="C29" s="9" t="s">
        <v>18</v>
      </c>
      <c r="D29" s="9"/>
      <c r="E29" s="9">
        <f>COUNTIF(D3:O22,5)</f>
        <v>73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6" x14ac:dyDescent="0.25">
      <c r="A30" s="67"/>
      <c r="B30" s="68"/>
      <c r="C30" s="9" t="s">
        <v>19</v>
      </c>
      <c r="D30" s="9"/>
      <c r="E30" s="9">
        <f>COUNTIF(D3:O22,4)</f>
        <v>83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6" x14ac:dyDescent="0.25">
      <c r="A31" s="67"/>
      <c r="B31" s="68"/>
      <c r="C31" s="9" t="s">
        <v>20</v>
      </c>
      <c r="D31" s="9"/>
      <c r="E31" s="9">
        <f>COUNTIF(D3:O22,3)</f>
        <v>54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6" x14ac:dyDescent="0.25">
      <c r="A32" s="67"/>
      <c r="B32" s="68"/>
      <c r="C32" s="9" t="s">
        <v>36</v>
      </c>
      <c r="D32" s="9"/>
      <c r="E32" s="9">
        <f>COUNTIF(D3:O22,2)</f>
        <v>9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 x14ac:dyDescent="0.25">
      <c r="A33" s="69"/>
      <c r="B33" s="70"/>
      <c r="C33" s="9" t="s">
        <v>21</v>
      </c>
      <c r="D33" s="9"/>
      <c r="E33" s="9">
        <f>COUNTIF(D3:O22,1)</f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5" spans="1:21" ht="15.75" thickBot="1" x14ac:dyDescent="0.3">
      <c r="D35" t="s">
        <v>5</v>
      </c>
      <c r="E35" t="s">
        <v>37</v>
      </c>
      <c r="F35" t="s">
        <v>38</v>
      </c>
      <c r="G35" t="s">
        <v>88</v>
      </c>
      <c r="H35" t="s">
        <v>39</v>
      </c>
      <c r="I35" t="s">
        <v>40</v>
      </c>
      <c r="J35" t="s">
        <v>41</v>
      </c>
      <c r="K35" t="s">
        <v>83</v>
      </c>
      <c r="L35" t="s">
        <v>89</v>
      </c>
      <c r="M35" t="s">
        <v>90</v>
      </c>
      <c r="N35" t="s">
        <v>42</v>
      </c>
      <c r="O35" t="s">
        <v>91</v>
      </c>
      <c r="P35" t="s">
        <v>92</v>
      </c>
      <c r="Q35" t="s">
        <v>43</v>
      </c>
      <c r="R35" t="s">
        <v>44</v>
      </c>
      <c r="S35" t="s">
        <v>45</v>
      </c>
      <c r="T35" t="s">
        <v>93</v>
      </c>
      <c r="U35" t="s">
        <v>87</v>
      </c>
    </row>
    <row r="36" spans="1:21" x14ac:dyDescent="0.25">
      <c r="C36" s="30" t="s">
        <v>46</v>
      </c>
      <c r="D36" s="31">
        <f t="shared" ref="D36:K36" si="3">COUNTIF(D3:D22,6)</f>
        <v>13</v>
      </c>
      <c r="E36" s="31">
        <f t="shared" si="3"/>
        <v>0</v>
      </c>
      <c r="F36" s="31">
        <f t="shared" si="3"/>
        <v>0</v>
      </c>
      <c r="G36" s="31">
        <f t="shared" si="3"/>
        <v>0</v>
      </c>
      <c r="H36" s="31">
        <f t="shared" si="3"/>
        <v>5</v>
      </c>
      <c r="I36" s="31">
        <f t="shared" si="3"/>
        <v>2</v>
      </c>
      <c r="J36" s="31">
        <f t="shared" si="3"/>
        <v>0</v>
      </c>
      <c r="K36" s="31">
        <f t="shared" si="3"/>
        <v>0</v>
      </c>
      <c r="L36" s="31">
        <f>COUNTIF(L3:L22,6)</f>
        <v>0</v>
      </c>
      <c r="M36" s="31">
        <f>COUNTIF(M3:M22,6)</f>
        <v>0</v>
      </c>
      <c r="N36" s="31">
        <f>COUNTIF(N3:N22,6)</f>
        <v>1</v>
      </c>
      <c r="O36" s="31">
        <f>COUNTIF(O3:O22,6)</f>
        <v>0</v>
      </c>
      <c r="P36" s="31">
        <f t="shared" ref="P36:U36" si="4">COUNTIF(P3:P22,6)</f>
        <v>0</v>
      </c>
      <c r="Q36" s="31">
        <f t="shared" si="4"/>
        <v>0</v>
      </c>
      <c r="R36" s="31">
        <f t="shared" si="4"/>
        <v>0</v>
      </c>
      <c r="S36" s="31">
        <f t="shared" si="4"/>
        <v>2</v>
      </c>
      <c r="T36" s="31">
        <f t="shared" si="4"/>
        <v>4</v>
      </c>
      <c r="U36" s="31">
        <f t="shared" si="4"/>
        <v>0</v>
      </c>
    </row>
    <row r="37" spans="1:21" x14ac:dyDescent="0.25">
      <c r="C37" s="32" t="s">
        <v>47</v>
      </c>
      <c r="D37" s="33">
        <f t="shared" ref="D37:K37" si="5">COUNTIF(D3:D22,5)</f>
        <v>7</v>
      </c>
      <c r="E37" s="33">
        <f t="shared" si="5"/>
        <v>4</v>
      </c>
      <c r="F37" s="33">
        <f t="shared" si="5"/>
        <v>11</v>
      </c>
      <c r="G37" s="33">
        <f t="shared" si="5"/>
        <v>4</v>
      </c>
      <c r="H37" s="33">
        <f t="shared" si="5"/>
        <v>9</v>
      </c>
      <c r="I37" s="33">
        <f t="shared" si="5"/>
        <v>10</v>
      </c>
      <c r="J37" s="33">
        <f t="shared" si="5"/>
        <v>3</v>
      </c>
      <c r="K37" s="33">
        <f t="shared" si="5"/>
        <v>4</v>
      </c>
      <c r="L37" s="33">
        <f>COUNTIF(L3:L22,5)</f>
        <v>5</v>
      </c>
      <c r="M37" s="33">
        <f>COUNTIF(M3:M22,5)</f>
        <v>7</v>
      </c>
      <c r="N37" s="33">
        <f>COUNTIF(N3:N22,5)</f>
        <v>6</v>
      </c>
      <c r="O37" s="33">
        <f>COUNTIF(O3:O22,5)</f>
        <v>3</v>
      </c>
      <c r="P37" s="33">
        <f t="shared" ref="P37:U37" si="6">COUNTIF(P3:P22,5)</f>
        <v>5</v>
      </c>
      <c r="Q37" s="33">
        <f t="shared" si="6"/>
        <v>3</v>
      </c>
      <c r="R37" s="33">
        <f t="shared" si="6"/>
        <v>11</v>
      </c>
      <c r="S37" s="33">
        <f t="shared" si="6"/>
        <v>8</v>
      </c>
      <c r="T37" s="33">
        <f t="shared" si="6"/>
        <v>13</v>
      </c>
      <c r="U37" s="33">
        <f t="shared" si="6"/>
        <v>11</v>
      </c>
    </row>
    <row r="38" spans="1:21" x14ac:dyDescent="0.25">
      <c r="C38" s="32" t="s">
        <v>48</v>
      </c>
      <c r="D38" s="33">
        <f t="shared" ref="D38:K38" si="7">COUNTIF(D3:D22,4)</f>
        <v>0</v>
      </c>
      <c r="E38" s="33">
        <f t="shared" si="7"/>
        <v>8</v>
      </c>
      <c r="F38" s="33">
        <f t="shared" si="7"/>
        <v>5</v>
      </c>
      <c r="G38" s="33">
        <f t="shared" si="7"/>
        <v>7</v>
      </c>
      <c r="H38" s="33">
        <f t="shared" si="7"/>
        <v>6</v>
      </c>
      <c r="I38" s="33">
        <f t="shared" si="7"/>
        <v>6</v>
      </c>
      <c r="J38" s="33">
        <f t="shared" si="7"/>
        <v>5</v>
      </c>
      <c r="K38" s="33">
        <f t="shared" si="7"/>
        <v>12</v>
      </c>
      <c r="L38" s="33">
        <f>COUNTIF(L3:L22,4)</f>
        <v>10</v>
      </c>
      <c r="M38" s="33">
        <f>COUNTIF(M3:M22,4)</f>
        <v>11</v>
      </c>
      <c r="N38" s="33">
        <f>COUNTIF(N3:N22,4)</f>
        <v>5</v>
      </c>
      <c r="O38" s="33">
        <f>COUNTIF(O3:O22,4)</f>
        <v>8</v>
      </c>
      <c r="P38" s="33">
        <f t="shared" ref="P38:U38" si="8">COUNTIF(P3:P22,4)</f>
        <v>7</v>
      </c>
      <c r="Q38" s="33">
        <f t="shared" si="8"/>
        <v>8</v>
      </c>
      <c r="R38" s="33">
        <f t="shared" si="8"/>
        <v>9</v>
      </c>
      <c r="S38" s="33">
        <f t="shared" si="8"/>
        <v>7</v>
      </c>
      <c r="T38" s="33">
        <f t="shared" si="8"/>
        <v>3</v>
      </c>
      <c r="U38" s="33">
        <f t="shared" si="8"/>
        <v>8</v>
      </c>
    </row>
    <row r="39" spans="1:21" x14ac:dyDescent="0.25">
      <c r="C39" s="32" t="s">
        <v>49</v>
      </c>
      <c r="D39" s="33">
        <f t="shared" ref="D39:K39" si="9">COUNTIF(D3:D22,3)</f>
        <v>0</v>
      </c>
      <c r="E39" s="33">
        <f t="shared" si="9"/>
        <v>7</v>
      </c>
      <c r="F39" s="33">
        <f t="shared" si="9"/>
        <v>4</v>
      </c>
      <c r="G39" s="33">
        <f t="shared" si="9"/>
        <v>6</v>
      </c>
      <c r="H39" s="33">
        <f t="shared" si="9"/>
        <v>0</v>
      </c>
      <c r="I39" s="33">
        <f t="shared" si="9"/>
        <v>1</v>
      </c>
      <c r="J39" s="33">
        <f t="shared" si="9"/>
        <v>11</v>
      </c>
      <c r="K39" s="33">
        <f t="shared" si="9"/>
        <v>3</v>
      </c>
      <c r="L39" s="33">
        <f>COUNTIF(L3:L22,3)</f>
        <v>5</v>
      </c>
      <c r="M39" s="33">
        <f>COUNTIF(M3:M22,3)</f>
        <v>2</v>
      </c>
      <c r="N39" s="33">
        <f>COUNTIF(N3:N22,3)</f>
        <v>8</v>
      </c>
      <c r="O39" s="33">
        <f>COUNTIF(O3:O22,3)</f>
        <v>7</v>
      </c>
      <c r="P39" s="33">
        <f t="shared" ref="P39:U39" si="10">COUNTIF(P3:P22,3)</f>
        <v>7</v>
      </c>
      <c r="Q39" s="33">
        <f t="shared" si="10"/>
        <v>9</v>
      </c>
      <c r="R39" s="33">
        <f t="shared" si="10"/>
        <v>0</v>
      </c>
      <c r="S39" s="33">
        <f t="shared" si="10"/>
        <v>3</v>
      </c>
      <c r="T39" s="33">
        <f t="shared" si="10"/>
        <v>0</v>
      </c>
      <c r="U39" s="33">
        <f t="shared" si="10"/>
        <v>1</v>
      </c>
    </row>
    <row r="40" spans="1:21" x14ac:dyDescent="0.25">
      <c r="C40" s="32" t="s">
        <v>50</v>
      </c>
      <c r="D40" s="33">
        <f t="shared" ref="D40:K40" si="11">COUNTIF(D3:D22,2)</f>
        <v>0</v>
      </c>
      <c r="E40" s="33">
        <f t="shared" si="11"/>
        <v>1</v>
      </c>
      <c r="F40" s="33">
        <f t="shared" si="11"/>
        <v>0</v>
      </c>
      <c r="G40" s="33">
        <f t="shared" si="11"/>
        <v>3</v>
      </c>
      <c r="H40" s="33">
        <f t="shared" si="11"/>
        <v>0</v>
      </c>
      <c r="I40" s="33">
        <f t="shared" si="11"/>
        <v>1</v>
      </c>
      <c r="J40" s="33">
        <f t="shared" si="11"/>
        <v>1</v>
      </c>
      <c r="K40" s="33">
        <f t="shared" si="11"/>
        <v>1</v>
      </c>
      <c r="L40" s="33">
        <f>COUNTIF(L3:L22,2)</f>
        <v>0</v>
      </c>
      <c r="M40" s="33">
        <f>COUNTIF(M3:M22,2)</f>
        <v>0</v>
      </c>
      <c r="N40" s="33">
        <f>COUNTIF(N3:N22,2)</f>
        <v>0</v>
      </c>
      <c r="O40" s="33">
        <f>COUNTIF(O3:O22,2)</f>
        <v>2</v>
      </c>
      <c r="P40" s="33">
        <f t="shared" ref="P40:U40" si="12">COUNTIF(P3:P22,2)</f>
        <v>1</v>
      </c>
      <c r="Q40" s="33">
        <f t="shared" si="12"/>
        <v>0</v>
      </c>
      <c r="R40" s="33">
        <f t="shared" si="12"/>
        <v>0</v>
      </c>
      <c r="S40" s="33">
        <f t="shared" si="12"/>
        <v>0</v>
      </c>
      <c r="T40" s="33">
        <f t="shared" si="12"/>
        <v>0</v>
      </c>
      <c r="U40" s="33">
        <f t="shared" si="12"/>
        <v>0</v>
      </c>
    </row>
    <row r="41" spans="1:21" ht="15.75" thickBot="1" x14ac:dyDescent="0.3">
      <c r="C41" s="34" t="s">
        <v>51</v>
      </c>
      <c r="D41" s="35">
        <f>COUNTIF(D3:D22,1)</f>
        <v>0</v>
      </c>
      <c r="E41" s="35">
        <f t="shared" ref="E41:O41" si="13">COUNTIF(E3:E22,1)</f>
        <v>0</v>
      </c>
      <c r="F41" s="35">
        <f t="shared" si="13"/>
        <v>0</v>
      </c>
      <c r="G41" s="35">
        <f t="shared" si="13"/>
        <v>0</v>
      </c>
      <c r="H41" s="35">
        <f t="shared" si="13"/>
        <v>0</v>
      </c>
      <c r="I41" s="35">
        <f t="shared" si="13"/>
        <v>0</v>
      </c>
      <c r="J41" s="35">
        <f t="shared" si="13"/>
        <v>0</v>
      </c>
      <c r="K41" s="35">
        <f t="shared" si="13"/>
        <v>0</v>
      </c>
      <c r="L41" s="35">
        <f t="shared" si="13"/>
        <v>0</v>
      </c>
      <c r="M41" s="35">
        <f t="shared" si="13"/>
        <v>0</v>
      </c>
      <c r="N41" s="35">
        <f t="shared" si="13"/>
        <v>0</v>
      </c>
      <c r="O41" s="35">
        <f t="shared" si="13"/>
        <v>0</v>
      </c>
      <c r="P41" s="35">
        <f>COUNTIF(P3:P22,1)</f>
        <v>0</v>
      </c>
      <c r="Q41" s="35">
        <f t="shared" ref="Q41:U41" si="14">COUNTIF(Q3:Q22,1)</f>
        <v>0</v>
      </c>
      <c r="R41" s="35">
        <f t="shared" si="14"/>
        <v>0</v>
      </c>
      <c r="S41" s="35">
        <f t="shared" si="14"/>
        <v>0</v>
      </c>
      <c r="T41" s="35">
        <f t="shared" si="14"/>
        <v>0</v>
      </c>
      <c r="U41" s="35">
        <f t="shared" si="14"/>
        <v>0</v>
      </c>
    </row>
  </sheetData>
  <mergeCells count="4">
    <mergeCell ref="E1:O1"/>
    <mergeCell ref="P1:U1"/>
    <mergeCell ref="A24:C24"/>
    <mergeCell ref="A28:B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cp:lastPrinted>2020-06-09T18:52:52Z</cp:lastPrinted>
  <dcterms:created xsi:type="dcterms:W3CDTF">2020-06-05T06:54:24Z</dcterms:created>
  <dcterms:modified xsi:type="dcterms:W3CDTF">2020-06-09T18:54:01Z</dcterms:modified>
</cp:coreProperties>
</file>