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Arkusz1" sheetId="1" r:id="rId1"/>
    <sheet name="Arkusz2" sheetId="2" r:id="rId2"/>
    <sheet name="Arkusz3" sheetId="3" r:id="rId3"/>
  </sheets>
  <calcPr calcId="144525"/>
</workbook>
</file>

<file path=xl/calcChain.xml><?xml version="1.0" encoding="utf-8"?>
<calcChain xmlns="http://schemas.openxmlformats.org/spreadsheetml/2006/main">
  <c r="O41" i="1" l="1"/>
  <c r="N41" i="1"/>
  <c r="M41" i="1"/>
  <c r="L41" i="1"/>
  <c r="K41" i="1"/>
  <c r="J41" i="1"/>
  <c r="I41" i="1"/>
  <c r="H41" i="1"/>
  <c r="G41" i="1"/>
  <c r="F41" i="1"/>
  <c r="E41" i="1"/>
  <c r="D41" i="1"/>
  <c r="O40" i="1"/>
  <c r="N40" i="1"/>
  <c r="M40" i="1"/>
  <c r="L40" i="1"/>
  <c r="K40" i="1"/>
  <c r="J40" i="1"/>
  <c r="I40" i="1"/>
  <c r="H40" i="1"/>
  <c r="G40" i="1"/>
  <c r="F40" i="1"/>
  <c r="E40" i="1"/>
  <c r="D40" i="1"/>
  <c r="O39" i="1"/>
  <c r="N39" i="1"/>
  <c r="M39" i="1"/>
  <c r="L39" i="1"/>
  <c r="K39" i="1"/>
  <c r="J39" i="1"/>
  <c r="I39" i="1"/>
  <c r="H39" i="1"/>
  <c r="G39" i="1"/>
  <c r="F39" i="1"/>
  <c r="E39" i="1"/>
  <c r="D39" i="1"/>
  <c r="O38" i="1"/>
  <c r="N38" i="1"/>
  <c r="M38" i="1"/>
  <c r="L38" i="1"/>
  <c r="K38" i="1"/>
  <c r="J38" i="1"/>
  <c r="I38" i="1"/>
  <c r="H38" i="1"/>
  <c r="G38" i="1"/>
  <c r="F38" i="1"/>
  <c r="E38" i="1"/>
  <c r="D38" i="1"/>
  <c r="O37" i="1"/>
  <c r="N37" i="1"/>
  <c r="M37" i="1"/>
  <c r="L37" i="1"/>
  <c r="K37" i="1"/>
  <c r="J37" i="1"/>
  <c r="I37" i="1"/>
  <c r="H37" i="1"/>
  <c r="G37" i="1"/>
  <c r="F37" i="1"/>
  <c r="E37" i="1"/>
  <c r="D37" i="1"/>
  <c r="O36" i="1"/>
  <c r="N36" i="1"/>
  <c r="M36" i="1"/>
  <c r="L36" i="1"/>
  <c r="K36" i="1"/>
  <c r="J36" i="1"/>
  <c r="I36" i="1"/>
  <c r="H36" i="1"/>
  <c r="G36" i="1"/>
  <c r="F36" i="1"/>
  <c r="E36" i="1"/>
  <c r="D36" i="1"/>
  <c r="E33" i="1"/>
  <c r="E32" i="1"/>
  <c r="E31" i="1"/>
  <c r="E30" i="1"/>
  <c r="E29" i="1"/>
  <c r="E28" i="1"/>
  <c r="E24" i="1"/>
  <c r="O23" i="1"/>
  <c r="N23" i="1"/>
  <c r="M23" i="1"/>
  <c r="L23" i="1"/>
  <c r="K23" i="1"/>
  <c r="J23" i="1"/>
  <c r="I23" i="1"/>
  <c r="H23" i="1"/>
  <c r="G23" i="1"/>
  <c r="F23" i="1"/>
  <c r="E23" i="1"/>
  <c r="D23" i="1"/>
  <c r="V22" i="1"/>
  <c r="W22" i="1" s="1"/>
  <c r="U22" i="1"/>
  <c r="T22" i="1"/>
  <c r="S22" i="1"/>
  <c r="R22" i="1"/>
  <c r="Q22" i="1"/>
  <c r="P22" i="1"/>
  <c r="V21" i="1"/>
  <c r="W21" i="1" s="1"/>
  <c r="U21" i="1"/>
  <c r="T21" i="1"/>
  <c r="S21" i="1"/>
  <c r="R21" i="1"/>
  <c r="Q21" i="1"/>
  <c r="P21" i="1"/>
  <c r="V20" i="1"/>
  <c r="W20" i="1" s="1"/>
  <c r="U20" i="1"/>
  <c r="T20" i="1"/>
  <c r="S20" i="1"/>
  <c r="R20" i="1"/>
  <c r="Q20" i="1"/>
  <c r="P20" i="1"/>
  <c r="V19" i="1"/>
  <c r="W19" i="1" s="1"/>
  <c r="U19" i="1"/>
  <c r="T19" i="1"/>
  <c r="S19" i="1"/>
  <c r="R19" i="1"/>
  <c r="Q19" i="1"/>
  <c r="P19" i="1"/>
  <c r="V18" i="1"/>
  <c r="W18" i="1" s="1"/>
  <c r="U18" i="1"/>
  <c r="T18" i="1"/>
  <c r="S18" i="1"/>
  <c r="R18" i="1"/>
  <c r="Q18" i="1"/>
  <c r="P18" i="1"/>
  <c r="W17" i="1"/>
  <c r="V17" i="1"/>
  <c r="U17" i="1"/>
  <c r="T17" i="1"/>
  <c r="S17" i="1"/>
  <c r="R17" i="1"/>
  <c r="Q17" i="1"/>
  <c r="P17" i="1"/>
  <c r="W16" i="1"/>
  <c r="V16" i="1"/>
  <c r="U16" i="1"/>
  <c r="T16" i="1"/>
  <c r="S16" i="1"/>
  <c r="R16" i="1"/>
  <c r="Q16" i="1"/>
  <c r="P16" i="1"/>
  <c r="W15" i="1"/>
  <c r="V15" i="1"/>
  <c r="U15" i="1"/>
  <c r="T15" i="1"/>
  <c r="S15" i="1"/>
  <c r="R15" i="1"/>
  <c r="Q15" i="1"/>
  <c r="P15" i="1"/>
  <c r="W14" i="1"/>
  <c r="V14" i="1"/>
  <c r="U14" i="1"/>
  <c r="T14" i="1"/>
  <c r="S14" i="1"/>
  <c r="R14" i="1"/>
  <c r="Q14" i="1"/>
  <c r="P14" i="1"/>
  <c r="W13" i="1"/>
  <c r="V13" i="1"/>
  <c r="U13" i="1"/>
  <c r="T13" i="1"/>
  <c r="S13" i="1"/>
  <c r="R13" i="1"/>
  <c r="Q13" i="1"/>
  <c r="P13" i="1"/>
  <c r="W12" i="1"/>
  <c r="V12" i="1"/>
  <c r="U12" i="1"/>
  <c r="T12" i="1"/>
  <c r="S12" i="1"/>
  <c r="R12" i="1"/>
  <c r="Q12" i="1"/>
  <c r="P12" i="1"/>
  <c r="W11" i="1"/>
  <c r="V11" i="1"/>
  <c r="U11" i="1"/>
  <c r="T11" i="1"/>
  <c r="S11" i="1"/>
  <c r="R11" i="1"/>
  <c r="Q11" i="1"/>
  <c r="P11" i="1"/>
  <c r="W10" i="1"/>
  <c r="V10" i="1"/>
  <c r="U10" i="1"/>
  <c r="T10" i="1"/>
  <c r="S10" i="1"/>
  <c r="R10" i="1"/>
  <c r="Q10" i="1"/>
  <c r="P10" i="1"/>
  <c r="W9" i="1"/>
  <c r="V9" i="1"/>
  <c r="U9" i="1"/>
  <c r="T9" i="1"/>
  <c r="S9" i="1"/>
  <c r="R9" i="1"/>
  <c r="Q9" i="1"/>
  <c r="P9" i="1"/>
  <c r="W8" i="1"/>
  <c r="V8" i="1"/>
  <c r="U8" i="1"/>
  <c r="T8" i="1"/>
  <c r="S8" i="1"/>
  <c r="R8" i="1"/>
  <c r="Q8" i="1"/>
  <c r="P8" i="1"/>
  <c r="W7" i="1"/>
  <c r="V7" i="1"/>
  <c r="U7" i="1"/>
  <c r="T7" i="1"/>
  <c r="S7" i="1"/>
  <c r="R7" i="1"/>
  <c r="Q7" i="1"/>
  <c r="P7" i="1"/>
  <c r="W6" i="1"/>
  <c r="V6" i="1"/>
  <c r="U6" i="1"/>
  <c r="T6" i="1"/>
  <c r="S6" i="1"/>
  <c r="R6" i="1"/>
  <c r="Q6" i="1"/>
  <c r="P6" i="1"/>
  <c r="W5" i="1"/>
  <c r="V5" i="1"/>
  <c r="U5" i="1"/>
  <c r="T5" i="1"/>
  <c r="S5" i="1"/>
  <c r="R5" i="1"/>
  <c r="Q5" i="1"/>
  <c r="P5" i="1"/>
  <c r="W4" i="1"/>
  <c r="V4" i="1"/>
  <c r="U4" i="1"/>
  <c r="T4" i="1"/>
  <c r="S4" i="1"/>
  <c r="R4" i="1"/>
  <c r="Q4" i="1"/>
  <c r="P4" i="1"/>
  <c r="W3" i="1"/>
  <c r="V3" i="1"/>
  <c r="V23" i="1" s="1"/>
  <c r="U3" i="1"/>
  <c r="T3" i="1"/>
  <c r="S3" i="1"/>
  <c r="R3" i="1"/>
  <c r="Q3" i="1"/>
  <c r="P3" i="1"/>
  <c r="E25" i="1" l="1"/>
  <c r="E26" i="1"/>
</calcChain>
</file>

<file path=xl/sharedStrings.xml><?xml version="1.0" encoding="utf-8"?>
<sst xmlns="http://schemas.openxmlformats.org/spreadsheetml/2006/main" count="116" uniqueCount="89">
  <si>
    <t>Przedmioty</t>
  </si>
  <si>
    <t>ilość ocen</t>
  </si>
  <si>
    <t>lp</t>
  </si>
  <si>
    <t>Imię</t>
  </si>
  <si>
    <t>Nazwisko</t>
  </si>
  <si>
    <t>religia</t>
  </si>
  <si>
    <t>j.polski</t>
  </si>
  <si>
    <t>j. angielski</t>
  </si>
  <si>
    <t>muzyka</t>
  </si>
  <si>
    <t>plastyka</t>
  </si>
  <si>
    <t>historia</t>
  </si>
  <si>
    <t>geografia</t>
  </si>
  <si>
    <t>biologia</t>
  </si>
  <si>
    <t>matematyka</t>
  </si>
  <si>
    <t>informatyka</t>
  </si>
  <si>
    <t>technika</t>
  </si>
  <si>
    <t>w.f.</t>
  </si>
  <si>
    <t>cel</t>
  </si>
  <si>
    <t>bdb</t>
  </si>
  <si>
    <t>db</t>
  </si>
  <si>
    <t>dst</t>
  </si>
  <si>
    <t>dop</t>
  </si>
  <si>
    <t>ndst</t>
  </si>
  <si>
    <t>Średnia ucznia</t>
  </si>
  <si>
    <t>Średnia powyżej 4,75?</t>
  </si>
  <si>
    <t>zachowanie</t>
  </si>
  <si>
    <t>Alicja</t>
  </si>
  <si>
    <t>Brzeska</t>
  </si>
  <si>
    <t>bardzo dobre</t>
  </si>
  <si>
    <t>Adam</t>
  </si>
  <si>
    <t>Buczek</t>
  </si>
  <si>
    <t>dobre</t>
  </si>
  <si>
    <t>Julia</t>
  </si>
  <si>
    <t>Cięciwa</t>
  </si>
  <si>
    <t>wzorowe</t>
  </si>
  <si>
    <t>Klaudia</t>
  </si>
  <si>
    <t>Długosz</t>
  </si>
  <si>
    <t>Michał</t>
  </si>
  <si>
    <t>Gawlak</t>
  </si>
  <si>
    <t>Igor</t>
  </si>
  <si>
    <t>Górski</t>
  </si>
  <si>
    <t>Karol</t>
  </si>
  <si>
    <t>Klóska</t>
  </si>
  <si>
    <t>Halina</t>
  </si>
  <si>
    <t>Maurek</t>
  </si>
  <si>
    <t>Padula</t>
  </si>
  <si>
    <t>Magdalena</t>
  </si>
  <si>
    <t>Papież</t>
  </si>
  <si>
    <t>Damian</t>
  </si>
  <si>
    <t>Podgórski</t>
  </si>
  <si>
    <t>Łukasz</t>
  </si>
  <si>
    <t>Poręba</t>
  </si>
  <si>
    <t>Mateusz</t>
  </si>
  <si>
    <t>Szyszka</t>
  </si>
  <si>
    <t>Tokarczyk</t>
  </si>
  <si>
    <t>Kacper</t>
  </si>
  <si>
    <t>Wiktoria</t>
  </si>
  <si>
    <t>Tomasiak</t>
  </si>
  <si>
    <t>Łucja</t>
  </si>
  <si>
    <t>Trybulska</t>
  </si>
  <si>
    <t>Tomasz</t>
  </si>
  <si>
    <t>Ujwary</t>
  </si>
  <si>
    <t>Wajnbrener</t>
  </si>
  <si>
    <t>Natalia</t>
  </si>
  <si>
    <t>Żywczak</t>
  </si>
  <si>
    <t>Średnia z przedmiotów</t>
  </si>
  <si>
    <t>Średnia klasy</t>
  </si>
  <si>
    <t>Najwyższa średnia ucznia</t>
  </si>
  <si>
    <t>Najniższa średnia ucznia</t>
  </si>
  <si>
    <t>Ilość ocen  w klasie</t>
  </si>
  <si>
    <t>Średnia z przedmiotów egz.</t>
  </si>
  <si>
    <t>dop.</t>
  </si>
  <si>
    <t>j. polski</t>
  </si>
  <si>
    <t>ang</t>
  </si>
  <si>
    <t>muz</t>
  </si>
  <si>
    <t>plas</t>
  </si>
  <si>
    <t>his</t>
  </si>
  <si>
    <t>geo</t>
  </si>
  <si>
    <t>biol</t>
  </si>
  <si>
    <t>mat</t>
  </si>
  <si>
    <t>inf</t>
  </si>
  <si>
    <t>tech</t>
  </si>
  <si>
    <t>wf</t>
  </si>
  <si>
    <t>liczba cel</t>
  </si>
  <si>
    <t>liczba bdb</t>
  </si>
  <si>
    <t>liczba db</t>
  </si>
  <si>
    <t>liczba dst</t>
  </si>
  <si>
    <t>liczba dop</t>
  </si>
  <si>
    <t>liczba ndst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</si>
</sst>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.00_ ;\-#,##0.00\ 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Arial"/>
    </font>
    <font>
      <b/>
      <sz val="9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1" xfId="0" applyBorder="1"/>
    <xf numFmtId="0" fontId="0" fillId="0" borderId="2" xfId="0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textRotation="90" wrapText="1"/>
    </xf>
    <xf numFmtId="0" fontId="2" fillId="0" borderId="3" xfId="0" applyFont="1" applyBorder="1"/>
    <xf numFmtId="0" fontId="2" fillId="0" borderId="4" xfId="0" applyFont="1" applyBorder="1"/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6" xfId="0" applyFont="1" applyBorder="1" applyAlignment="1">
      <alignment horizontal="right" wrapText="1"/>
    </xf>
    <xf numFmtId="0" fontId="0" fillId="0" borderId="4" xfId="0" applyBorder="1"/>
    <xf numFmtId="0" fontId="4" fillId="0" borderId="7" xfId="0" applyFont="1" applyBorder="1" applyAlignment="1"/>
    <xf numFmtId="2" fontId="2" fillId="0" borderId="4" xfId="0" applyNumberFormat="1" applyFont="1" applyBorder="1"/>
    <xf numFmtId="0" fontId="0" fillId="0" borderId="4" xfId="0" applyNumberFormat="1" applyBorder="1"/>
    <xf numFmtId="0" fontId="3" fillId="0" borderId="8" xfId="0" applyFont="1" applyBorder="1" applyAlignment="1">
      <alignment horizontal="right" wrapText="1"/>
    </xf>
    <xf numFmtId="0" fontId="0" fillId="2" borderId="4" xfId="0" applyNumberFormat="1" applyFill="1" applyBorder="1"/>
    <xf numFmtId="0" fontId="2" fillId="0" borderId="9" xfId="0" applyFont="1" applyBorder="1"/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164" fontId="2" fillId="0" borderId="12" xfId="1" applyNumberFormat="1" applyFont="1" applyBorder="1"/>
    <xf numFmtId="0" fontId="0" fillId="0" borderId="12" xfId="0" applyBorder="1"/>
    <xf numFmtId="0" fontId="2" fillId="0" borderId="15" xfId="0" applyFont="1" applyBorder="1" applyAlignment="1"/>
    <xf numFmtId="43" fontId="2" fillId="0" borderId="16" xfId="1" applyFont="1" applyBorder="1"/>
    <xf numFmtId="43" fontId="2" fillId="0" borderId="0" xfId="0" applyNumberFormat="1" applyFont="1"/>
    <xf numFmtId="0" fontId="2" fillId="0" borderId="0" xfId="0" applyFont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43" fontId="2" fillId="0" borderId="4" xfId="0" applyNumberFormat="1" applyFont="1" applyBorder="1"/>
    <xf numFmtId="0" fontId="5" fillId="0" borderId="0" xfId="0" applyFont="1"/>
    <xf numFmtId="0" fontId="2" fillId="0" borderId="24" xfId="0" applyFont="1" applyFill="1" applyBorder="1"/>
    <xf numFmtId="0" fontId="0" fillId="0" borderId="25" xfId="0" applyBorder="1"/>
    <xf numFmtId="0" fontId="2" fillId="0" borderId="26" xfId="0" applyFont="1" applyFill="1" applyBorder="1"/>
    <xf numFmtId="0" fontId="0" fillId="0" borderId="19" xfId="0" applyBorder="1"/>
    <xf numFmtId="0" fontId="2" fillId="0" borderId="27" xfId="0" applyFont="1" applyFill="1" applyBorder="1"/>
    <xf numFmtId="0" fontId="0" fillId="0" borderId="28" xfId="0" applyBorder="1"/>
    <xf numFmtId="0" fontId="0" fillId="0" borderId="2" xfId="0" applyBorder="1" applyAlignment="1">
      <alignment horizontal="center"/>
    </xf>
    <xf numFmtId="0" fontId="2" fillId="0" borderId="13" xfId="0" applyFont="1" applyBorder="1" applyAlignment="1"/>
    <xf numFmtId="0" fontId="2" fillId="0" borderId="14" xfId="0" applyFont="1" applyBorder="1" applyAlignment="1"/>
    <xf numFmtId="0" fontId="2" fillId="0" borderId="15" xfId="0" applyFont="1" applyBorder="1" applyAlignment="1"/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1"/>
  <sheetViews>
    <sheetView tabSelected="1" workbookViewId="0">
      <selection activeCell="M26" sqref="M26"/>
    </sheetView>
  </sheetViews>
  <sheetFormatPr defaultRowHeight="15" x14ac:dyDescent="0.25"/>
  <cols>
    <col min="1" max="1" width="4.5703125" customWidth="1"/>
    <col min="2" max="2" width="10.140625" bestFit="1" customWidth="1"/>
    <col min="5" max="5" width="7.5703125" customWidth="1"/>
    <col min="6" max="15" width="5.28515625" customWidth="1"/>
    <col min="16" max="21" width="3.28515625" customWidth="1"/>
    <col min="22" max="22" width="7.7109375" customWidth="1"/>
    <col min="23" max="23" width="15.28515625" customWidth="1"/>
    <col min="24" max="24" width="14.42578125" customWidth="1"/>
    <col min="257" max="257" width="4.5703125" customWidth="1"/>
    <col min="258" max="258" width="10.140625" bestFit="1" customWidth="1"/>
    <col min="261" max="261" width="7.5703125" customWidth="1"/>
    <col min="262" max="271" width="5.28515625" customWidth="1"/>
    <col min="272" max="277" width="3.28515625" customWidth="1"/>
    <col min="278" max="278" width="7.7109375" customWidth="1"/>
    <col min="279" max="279" width="15.28515625" customWidth="1"/>
    <col min="280" max="280" width="14.42578125" customWidth="1"/>
    <col min="513" max="513" width="4.5703125" customWidth="1"/>
    <col min="514" max="514" width="10.140625" bestFit="1" customWidth="1"/>
    <col min="517" max="517" width="7.5703125" customWidth="1"/>
    <col min="518" max="527" width="5.28515625" customWidth="1"/>
    <col min="528" max="533" width="3.28515625" customWidth="1"/>
    <col min="534" max="534" width="7.7109375" customWidth="1"/>
    <col min="535" max="535" width="15.28515625" customWidth="1"/>
    <col min="536" max="536" width="14.42578125" customWidth="1"/>
    <col min="769" max="769" width="4.5703125" customWidth="1"/>
    <col min="770" max="770" width="10.140625" bestFit="1" customWidth="1"/>
    <col min="773" max="773" width="7.5703125" customWidth="1"/>
    <col min="774" max="783" width="5.28515625" customWidth="1"/>
    <col min="784" max="789" width="3.28515625" customWidth="1"/>
    <col min="790" max="790" width="7.7109375" customWidth="1"/>
    <col min="791" max="791" width="15.28515625" customWidth="1"/>
    <col min="792" max="792" width="14.42578125" customWidth="1"/>
    <col min="1025" max="1025" width="4.5703125" customWidth="1"/>
    <col min="1026" max="1026" width="10.140625" bestFit="1" customWidth="1"/>
    <col min="1029" max="1029" width="7.5703125" customWidth="1"/>
    <col min="1030" max="1039" width="5.28515625" customWidth="1"/>
    <col min="1040" max="1045" width="3.28515625" customWidth="1"/>
    <col min="1046" max="1046" width="7.7109375" customWidth="1"/>
    <col min="1047" max="1047" width="15.28515625" customWidth="1"/>
    <col min="1048" max="1048" width="14.42578125" customWidth="1"/>
    <col min="1281" max="1281" width="4.5703125" customWidth="1"/>
    <col min="1282" max="1282" width="10.140625" bestFit="1" customWidth="1"/>
    <col min="1285" max="1285" width="7.5703125" customWidth="1"/>
    <col min="1286" max="1295" width="5.28515625" customWidth="1"/>
    <col min="1296" max="1301" width="3.28515625" customWidth="1"/>
    <col min="1302" max="1302" width="7.7109375" customWidth="1"/>
    <col min="1303" max="1303" width="15.28515625" customWidth="1"/>
    <col min="1304" max="1304" width="14.42578125" customWidth="1"/>
    <col min="1537" max="1537" width="4.5703125" customWidth="1"/>
    <col min="1538" max="1538" width="10.140625" bestFit="1" customWidth="1"/>
    <col min="1541" max="1541" width="7.5703125" customWidth="1"/>
    <col min="1542" max="1551" width="5.28515625" customWidth="1"/>
    <col min="1552" max="1557" width="3.28515625" customWidth="1"/>
    <col min="1558" max="1558" width="7.7109375" customWidth="1"/>
    <col min="1559" max="1559" width="15.28515625" customWidth="1"/>
    <col min="1560" max="1560" width="14.42578125" customWidth="1"/>
    <col min="1793" max="1793" width="4.5703125" customWidth="1"/>
    <col min="1794" max="1794" width="10.140625" bestFit="1" customWidth="1"/>
    <col min="1797" max="1797" width="7.5703125" customWidth="1"/>
    <col min="1798" max="1807" width="5.28515625" customWidth="1"/>
    <col min="1808" max="1813" width="3.28515625" customWidth="1"/>
    <col min="1814" max="1814" width="7.7109375" customWidth="1"/>
    <col min="1815" max="1815" width="15.28515625" customWidth="1"/>
    <col min="1816" max="1816" width="14.42578125" customWidth="1"/>
    <col min="2049" max="2049" width="4.5703125" customWidth="1"/>
    <col min="2050" max="2050" width="10.140625" bestFit="1" customWidth="1"/>
    <col min="2053" max="2053" width="7.5703125" customWidth="1"/>
    <col min="2054" max="2063" width="5.28515625" customWidth="1"/>
    <col min="2064" max="2069" width="3.28515625" customWidth="1"/>
    <col min="2070" max="2070" width="7.7109375" customWidth="1"/>
    <col min="2071" max="2071" width="15.28515625" customWidth="1"/>
    <col min="2072" max="2072" width="14.42578125" customWidth="1"/>
    <col min="2305" max="2305" width="4.5703125" customWidth="1"/>
    <col min="2306" max="2306" width="10.140625" bestFit="1" customWidth="1"/>
    <col min="2309" max="2309" width="7.5703125" customWidth="1"/>
    <col min="2310" max="2319" width="5.28515625" customWidth="1"/>
    <col min="2320" max="2325" width="3.28515625" customWidth="1"/>
    <col min="2326" max="2326" width="7.7109375" customWidth="1"/>
    <col min="2327" max="2327" width="15.28515625" customWidth="1"/>
    <col min="2328" max="2328" width="14.42578125" customWidth="1"/>
    <col min="2561" max="2561" width="4.5703125" customWidth="1"/>
    <col min="2562" max="2562" width="10.140625" bestFit="1" customWidth="1"/>
    <col min="2565" max="2565" width="7.5703125" customWidth="1"/>
    <col min="2566" max="2575" width="5.28515625" customWidth="1"/>
    <col min="2576" max="2581" width="3.28515625" customWidth="1"/>
    <col min="2582" max="2582" width="7.7109375" customWidth="1"/>
    <col min="2583" max="2583" width="15.28515625" customWidth="1"/>
    <col min="2584" max="2584" width="14.42578125" customWidth="1"/>
    <col min="2817" max="2817" width="4.5703125" customWidth="1"/>
    <col min="2818" max="2818" width="10.140625" bestFit="1" customWidth="1"/>
    <col min="2821" max="2821" width="7.5703125" customWidth="1"/>
    <col min="2822" max="2831" width="5.28515625" customWidth="1"/>
    <col min="2832" max="2837" width="3.28515625" customWidth="1"/>
    <col min="2838" max="2838" width="7.7109375" customWidth="1"/>
    <col min="2839" max="2839" width="15.28515625" customWidth="1"/>
    <col min="2840" max="2840" width="14.42578125" customWidth="1"/>
    <col min="3073" max="3073" width="4.5703125" customWidth="1"/>
    <col min="3074" max="3074" width="10.140625" bestFit="1" customWidth="1"/>
    <col min="3077" max="3077" width="7.5703125" customWidth="1"/>
    <col min="3078" max="3087" width="5.28515625" customWidth="1"/>
    <col min="3088" max="3093" width="3.28515625" customWidth="1"/>
    <col min="3094" max="3094" width="7.7109375" customWidth="1"/>
    <col min="3095" max="3095" width="15.28515625" customWidth="1"/>
    <col min="3096" max="3096" width="14.42578125" customWidth="1"/>
    <col min="3329" max="3329" width="4.5703125" customWidth="1"/>
    <col min="3330" max="3330" width="10.140625" bestFit="1" customWidth="1"/>
    <col min="3333" max="3333" width="7.5703125" customWidth="1"/>
    <col min="3334" max="3343" width="5.28515625" customWidth="1"/>
    <col min="3344" max="3349" width="3.28515625" customWidth="1"/>
    <col min="3350" max="3350" width="7.7109375" customWidth="1"/>
    <col min="3351" max="3351" width="15.28515625" customWidth="1"/>
    <col min="3352" max="3352" width="14.42578125" customWidth="1"/>
    <col min="3585" max="3585" width="4.5703125" customWidth="1"/>
    <col min="3586" max="3586" width="10.140625" bestFit="1" customWidth="1"/>
    <col min="3589" max="3589" width="7.5703125" customWidth="1"/>
    <col min="3590" max="3599" width="5.28515625" customWidth="1"/>
    <col min="3600" max="3605" width="3.28515625" customWidth="1"/>
    <col min="3606" max="3606" width="7.7109375" customWidth="1"/>
    <col min="3607" max="3607" width="15.28515625" customWidth="1"/>
    <col min="3608" max="3608" width="14.42578125" customWidth="1"/>
    <col min="3841" max="3841" width="4.5703125" customWidth="1"/>
    <col min="3842" max="3842" width="10.140625" bestFit="1" customWidth="1"/>
    <col min="3845" max="3845" width="7.5703125" customWidth="1"/>
    <col min="3846" max="3855" width="5.28515625" customWidth="1"/>
    <col min="3856" max="3861" width="3.28515625" customWidth="1"/>
    <col min="3862" max="3862" width="7.7109375" customWidth="1"/>
    <col min="3863" max="3863" width="15.28515625" customWidth="1"/>
    <col min="3864" max="3864" width="14.42578125" customWidth="1"/>
    <col min="4097" max="4097" width="4.5703125" customWidth="1"/>
    <col min="4098" max="4098" width="10.140625" bestFit="1" customWidth="1"/>
    <col min="4101" max="4101" width="7.5703125" customWidth="1"/>
    <col min="4102" max="4111" width="5.28515625" customWidth="1"/>
    <col min="4112" max="4117" width="3.28515625" customWidth="1"/>
    <col min="4118" max="4118" width="7.7109375" customWidth="1"/>
    <col min="4119" max="4119" width="15.28515625" customWidth="1"/>
    <col min="4120" max="4120" width="14.42578125" customWidth="1"/>
    <col min="4353" max="4353" width="4.5703125" customWidth="1"/>
    <col min="4354" max="4354" width="10.140625" bestFit="1" customWidth="1"/>
    <col min="4357" max="4357" width="7.5703125" customWidth="1"/>
    <col min="4358" max="4367" width="5.28515625" customWidth="1"/>
    <col min="4368" max="4373" width="3.28515625" customWidth="1"/>
    <col min="4374" max="4374" width="7.7109375" customWidth="1"/>
    <col min="4375" max="4375" width="15.28515625" customWidth="1"/>
    <col min="4376" max="4376" width="14.42578125" customWidth="1"/>
    <col min="4609" max="4609" width="4.5703125" customWidth="1"/>
    <col min="4610" max="4610" width="10.140625" bestFit="1" customWidth="1"/>
    <col min="4613" max="4613" width="7.5703125" customWidth="1"/>
    <col min="4614" max="4623" width="5.28515625" customWidth="1"/>
    <col min="4624" max="4629" width="3.28515625" customWidth="1"/>
    <col min="4630" max="4630" width="7.7109375" customWidth="1"/>
    <col min="4631" max="4631" width="15.28515625" customWidth="1"/>
    <col min="4632" max="4632" width="14.42578125" customWidth="1"/>
    <col min="4865" max="4865" width="4.5703125" customWidth="1"/>
    <col min="4866" max="4866" width="10.140625" bestFit="1" customWidth="1"/>
    <col min="4869" max="4869" width="7.5703125" customWidth="1"/>
    <col min="4870" max="4879" width="5.28515625" customWidth="1"/>
    <col min="4880" max="4885" width="3.28515625" customWidth="1"/>
    <col min="4886" max="4886" width="7.7109375" customWidth="1"/>
    <col min="4887" max="4887" width="15.28515625" customWidth="1"/>
    <col min="4888" max="4888" width="14.42578125" customWidth="1"/>
    <col min="5121" max="5121" width="4.5703125" customWidth="1"/>
    <col min="5122" max="5122" width="10.140625" bestFit="1" customWidth="1"/>
    <col min="5125" max="5125" width="7.5703125" customWidth="1"/>
    <col min="5126" max="5135" width="5.28515625" customWidth="1"/>
    <col min="5136" max="5141" width="3.28515625" customWidth="1"/>
    <col min="5142" max="5142" width="7.7109375" customWidth="1"/>
    <col min="5143" max="5143" width="15.28515625" customWidth="1"/>
    <col min="5144" max="5144" width="14.42578125" customWidth="1"/>
    <col min="5377" max="5377" width="4.5703125" customWidth="1"/>
    <col min="5378" max="5378" width="10.140625" bestFit="1" customWidth="1"/>
    <col min="5381" max="5381" width="7.5703125" customWidth="1"/>
    <col min="5382" max="5391" width="5.28515625" customWidth="1"/>
    <col min="5392" max="5397" width="3.28515625" customWidth="1"/>
    <col min="5398" max="5398" width="7.7109375" customWidth="1"/>
    <col min="5399" max="5399" width="15.28515625" customWidth="1"/>
    <col min="5400" max="5400" width="14.42578125" customWidth="1"/>
    <col min="5633" max="5633" width="4.5703125" customWidth="1"/>
    <col min="5634" max="5634" width="10.140625" bestFit="1" customWidth="1"/>
    <col min="5637" max="5637" width="7.5703125" customWidth="1"/>
    <col min="5638" max="5647" width="5.28515625" customWidth="1"/>
    <col min="5648" max="5653" width="3.28515625" customWidth="1"/>
    <col min="5654" max="5654" width="7.7109375" customWidth="1"/>
    <col min="5655" max="5655" width="15.28515625" customWidth="1"/>
    <col min="5656" max="5656" width="14.42578125" customWidth="1"/>
    <col min="5889" max="5889" width="4.5703125" customWidth="1"/>
    <col min="5890" max="5890" width="10.140625" bestFit="1" customWidth="1"/>
    <col min="5893" max="5893" width="7.5703125" customWidth="1"/>
    <col min="5894" max="5903" width="5.28515625" customWidth="1"/>
    <col min="5904" max="5909" width="3.28515625" customWidth="1"/>
    <col min="5910" max="5910" width="7.7109375" customWidth="1"/>
    <col min="5911" max="5911" width="15.28515625" customWidth="1"/>
    <col min="5912" max="5912" width="14.42578125" customWidth="1"/>
    <col min="6145" max="6145" width="4.5703125" customWidth="1"/>
    <col min="6146" max="6146" width="10.140625" bestFit="1" customWidth="1"/>
    <col min="6149" max="6149" width="7.5703125" customWidth="1"/>
    <col min="6150" max="6159" width="5.28515625" customWidth="1"/>
    <col min="6160" max="6165" width="3.28515625" customWidth="1"/>
    <col min="6166" max="6166" width="7.7109375" customWidth="1"/>
    <col min="6167" max="6167" width="15.28515625" customWidth="1"/>
    <col min="6168" max="6168" width="14.42578125" customWidth="1"/>
    <col min="6401" max="6401" width="4.5703125" customWidth="1"/>
    <col min="6402" max="6402" width="10.140625" bestFit="1" customWidth="1"/>
    <col min="6405" max="6405" width="7.5703125" customWidth="1"/>
    <col min="6406" max="6415" width="5.28515625" customWidth="1"/>
    <col min="6416" max="6421" width="3.28515625" customWidth="1"/>
    <col min="6422" max="6422" width="7.7109375" customWidth="1"/>
    <col min="6423" max="6423" width="15.28515625" customWidth="1"/>
    <col min="6424" max="6424" width="14.42578125" customWidth="1"/>
    <col min="6657" max="6657" width="4.5703125" customWidth="1"/>
    <col min="6658" max="6658" width="10.140625" bestFit="1" customWidth="1"/>
    <col min="6661" max="6661" width="7.5703125" customWidth="1"/>
    <col min="6662" max="6671" width="5.28515625" customWidth="1"/>
    <col min="6672" max="6677" width="3.28515625" customWidth="1"/>
    <col min="6678" max="6678" width="7.7109375" customWidth="1"/>
    <col min="6679" max="6679" width="15.28515625" customWidth="1"/>
    <col min="6680" max="6680" width="14.42578125" customWidth="1"/>
    <col min="6913" max="6913" width="4.5703125" customWidth="1"/>
    <col min="6914" max="6914" width="10.140625" bestFit="1" customWidth="1"/>
    <col min="6917" max="6917" width="7.5703125" customWidth="1"/>
    <col min="6918" max="6927" width="5.28515625" customWidth="1"/>
    <col min="6928" max="6933" width="3.28515625" customWidth="1"/>
    <col min="6934" max="6934" width="7.7109375" customWidth="1"/>
    <col min="6935" max="6935" width="15.28515625" customWidth="1"/>
    <col min="6936" max="6936" width="14.42578125" customWidth="1"/>
    <col min="7169" max="7169" width="4.5703125" customWidth="1"/>
    <col min="7170" max="7170" width="10.140625" bestFit="1" customWidth="1"/>
    <col min="7173" max="7173" width="7.5703125" customWidth="1"/>
    <col min="7174" max="7183" width="5.28515625" customWidth="1"/>
    <col min="7184" max="7189" width="3.28515625" customWidth="1"/>
    <col min="7190" max="7190" width="7.7109375" customWidth="1"/>
    <col min="7191" max="7191" width="15.28515625" customWidth="1"/>
    <col min="7192" max="7192" width="14.42578125" customWidth="1"/>
    <col min="7425" max="7425" width="4.5703125" customWidth="1"/>
    <col min="7426" max="7426" width="10.140625" bestFit="1" customWidth="1"/>
    <col min="7429" max="7429" width="7.5703125" customWidth="1"/>
    <col min="7430" max="7439" width="5.28515625" customWidth="1"/>
    <col min="7440" max="7445" width="3.28515625" customWidth="1"/>
    <col min="7446" max="7446" width="7.7109375" customWidth="1"/>
    <col min="7447" max="7447" width="15.28515625" customWidth="1"/>
    <col min="7448" max="7448" width="14.42578125" customWidth="1"/>
    <col min="7681" max="7681" width="4.5703125" customWidth="1"/>
    <col min="7682" max="7682" width="10.140625" bestFit="1" customWidth="1"/>
    <col min="7685" max="7685" width="7.5703125" customWidth="1"/>
    <col min="7686" max="7695" width="5.28515625" customWidth="1"/>
    <col min="7696" max="7701" width="3.28515625" customWidth="1"/>
    <col min="7702" max="7702" width="7.7109375" customWidth="1"/>
    <col min="7703" max="7703" width="15.28515625" customWidth="1"/>
    <col min="7704" max="7704" width="14.42578125" customWidth="1"/>
    <col min="7937" max="7937" width="4.5703125" customWidth="1"/>
    <col min="7938" max="7938" width="10.140625" bestFit="1" customWidth="1"/>
    <col min="7941" max="7941" width="7.5703125" customWidth="1"/>
    <col min="7942" max="7951" width="5.28515625" customWidth="1"/>
    <col min="7952" max="7957" width="3.28515625" customWidth="1"/>
    <col min="7958" max="7958" width="7.7109375" customWidth="1"/>
    <col min="7959" max="7959" width="15.28515625" customWidth="1"/>
    <col min="7960" max="7960" width="14.42578125" customWidth="1"/>
    <col min="8193" max="8193" width="4.5703125" customWidth="1"/>
    <col min="8194" max="8194" width="10.140625" bestFit="1" customWidth="1"/>
    <col min="8197" max="8197" width="7.5703125" customWidth="1"/>
    <col min="8198" max="8207" width="5.28515625" customWidth="1"/>
    <col min="8208" max="8213" width="3.28515625" customWidth="1"/>
    <col min="8214" max="8214" width="7.7109375" customWidth="1"/>
    <col min="8215" max="8215" width="15.28515625" customWidth="1"/>
    <col min="8216" max="8216" width="14.42578125" customWidth="1"/>
    <col min="8449" max="8449" width="4.5703125" customWidth="1"/>
    <col min="8450" max="8450" width="10.140625" bestFit="1" customWidth="1"/>
    <col min="8453" max="8453" width="7.5703125" customWidth="1"/>
    <col min="8454" max="8463" width="5.28515625" customWidth="1"/>
    <col min="8464" max="8469" width="3.28515625" customWidth="1"/>
    <col min="8470" max="8470" width="7.7109375" customWidth="1"/>
    <col min="8471" max="8471" width="15.28515625" customWidth="1"/>
    <col min="8472" max="8472" width="14.42578125" customWidth="1"/>
    <col min="8705" max="8705" width="4.5703125" customWidth="1"/>
    <col min="8706" max="8706" width="10.140625" bestFit="1" customWidth="1"/>
    <col min="8709" max="8709" width="7.5703125" customWidth="1"/>
    <col min="8710" max="8719" width="5.28515625" customWidth="1"/>
    <col min="8720" max="8725" width="3.28515625" customWidth="1"/>
    <col min="8726" max="8726" width="7.7109375" customWidth="1"/>
    <col min="8727" max="8727" width="15.28515625" customWidth="1"/>
    <col min="8728" max="8728" width="14.42578125" customWidth="1"/>
    <col min="8961" max="8961" width="4.5703125" customWidth="1"/>
    <col min="8962" max="8962" width="10.140625" bestFit="1" customWidth="1"/>
    <col min="8965" max="8965" width="7.5703125" customWidth="1"/>
    <col min="8966" max="8975" width="5.28515625" customWidth="1"/>
    <col min="8976" max="8981" width="3.28515625" customWidth="1"/>
    <col min="8982" max="8982" width="7.7109375" customWidth="1"/>
    <col min="8983" max="8983" width="15.28515625" customWidth="1"/>
    <col min="8984" max="8984" width="14.42578125" customWidth="1"/>
    <col min="9217" max="9217" width="4.5703125" customWidth="1"/>
    <col min="9218" max="9218" width="10.140625" bestFit="1" customWidth="1"/>
    <col min="9221" max="9221" width="7.5703125" customWidth="1"/>
    <col min="9222" max="9231" width="5.28515625" customWidth="1"/>
    <col min="9232" max="9237" width="3.28515625" customWidth="1"/>
    <col min="9238" max="9238" width="7.7109375" customWidth="1"/>
    <col min="9239" max="9239" width="15.28515625" customWidth="1"/>
    <col min="9240" max="9240" width="14.42578125" customWidth="1"/>
    <col min="9473" max="9473" width="4.5703125" customWidth="1"/>
    <col min="9474" max="9474" width="10.140625" bestFit="1" customWidth="1"/>
    <col min="9477" max="9477" width="7.5703125" customWidth="1"/>
    <col min="9478" max="9487" width="5.28515625" customWidth="1"/>
    <col min="9488" max="9493" width="3.28515625" customWidth="1"/>
    <col min="9494" max="9494" width="7.7109375" customWidth="1"/>
    <col min="9495" max="9495" width="15.28515625" customWidth="1"/>
    <col min="9496" max="9496" width="14.42578125" customWidth="1"/>
    <col min="9729" max="9729" width="4.5703125" customWidth="1"/>
    <col min="9730" max="9730" width="10.140625" bestFit="1" customWidth="1"/>
    <col min="9733" max="9733" width="7.5703125" customWidth="1"/>
    <col min="9734" max="9743" width="5.28515625" customWidth="1"/>
    <col min="9744" max="9749" width="3.28515625" customWidth="1"/>
    <col min="9750" max="9750" width="7.7109375" customWidth="1"/>
    <col min="9751" max="9751" width="15.28515625" customWidth="1"/>
    <col min="9752" max="9752" width="14.42578125" customWidth="1"/>
    <col min="9985" max="9985" width="4.5703125" customWidth="1"/>
    <col min="9986" max="9986" width="10.140625" bestFit="1" customWidth="1"/>
    <col min="9989" max="9989" width="7.5703125" customWidth="1"/>
    <col min="9990" max="9999" width="5.28515625" customWidth="1"/>
    <col min="10000" max="10005" width="3.28515625" customWidth="1"/>
    <col min="10006" max="10006" width="7.7109375" customWidth="1"/>
    <col min="10007" max="10007" width="15.28515625" customWidth="1"/>
    <col min="10008" max="10008" width="14.42578125" customWidth="1"/>
    <col min="10241" max="10241" width="4.5703125" customWidth="1"/>
    <col min="10242" max="10242" width="10.140625" bestFit="1" customWidth="1"/>
    <col min="10245" max="10245" width="7.5703125" customWidth="1"/>
    <col min="10246" max="10255" width="5.28515625" customWidth="1"/>
    <col min="10256" max="10261" width="3.28515625" customWidth="1"/>
    <col min="10262" max="10262" width="7.7109375" customWidth="1"/>
    <col min="10263" max="10263" width="15.28515625" customWidth="1"/>
    <col min="10264" max="10264" width="14.42578125" customWidth="1"/>
    <col min="10497" max="10497" width="4.5703125" customWidth="1"/>
    <col min="10498" max="10498" width="10.140625" bestFit="1" customWidth="1"/>
    <col min="10501" max="10501" width="7.5703125" customWidth="1"/>
    <col min="10502" max="10511" width="5.28515625" customWidth="1"/>
    <col min="10512" max="10517" width="3.28515625" customWidth="1"/>
    <col min="10518" max="10518" width="7.7109375" customWidth="1"/>
    <col min="10519" max="10519" width="15.28515625" customWidth="1"/>
    <col min="10520" max="10520" width="14.42578125" customWidth="1"/>
    <col min="10753" max="10753" width="4.5703125" customWidth="1"/>
    <col min="10754" max="10754" width="10.140625" bestFit="1" customWidth="1"/>
    <col min="10757" max="10757" width="7.5703125" customWidth="1"/>
    <col min="10758" max="10767" width="5.28515625" customWidth="1"/>
    <col min="10768" max="10773" width="3.28515625" customWidth="1"/>
    <col min="10774" max="10774" width="7.7109375" customWidth="1"/>
    <col min="10775" max="10775" width="15.28515625" customWidth="1"/>
    <col min="10776" max="10776" width="14.42578125" customWidth="1"/>
    <col min="11009" max="11009" width="4.5703125" customWidth="1"/>
    <col min="11010" max="11010" width="10.140625" bestFit="1" customWidth="1"/>
    <col min="11013" max="11013" width="7.5703125" customWidth="1"/>
    <col min="11014" max="11023" width="5.28515625" customWidth="1"/>
    <col min="11024" max="11029" width="3.28515625" customWidth="1"/>
    <col min="11030" max="11030" width="7.7109375" customWidth="1"/>
    <col min="11031" max="11031" width="15.28515625" customWidth="1"/>
    <col min="11032" max="11032" width="14.42578125" customWidth="1"/>
    <col min="11265" max="11265" width="4.5703125" customWidth="1"/>
    <col min="11266" max="11266" width="10.140625" bestFit="1" customWidth="1"/>
    <col min="11269" max="11269" width="7.5703125" customWidth="1"/>
    <col min="11270" max="11279" width="5.28515625" customWidth="1"/>
    <col min="11280" max="11285" width="3.28515625" customWidth="1"/>
    <col min="11286" max="11286" width="7.7109375" customWidth="1"/>
    <col min="11287" max="11287" width="15.28515625" customWidth="1"/>
    <col min="11288" max="11288" width="14.42578125" customWidth="1"/>
    <col min="11521" max="11521" width="4.5703125" customWidth="1"/>
    <col min="11522" max="11522" width="10.140625" bestFit="1" customWidth="1"/>
    <col min="11525" max="11525" width="7.5703125" customWidth="1"/>
    <col min="11526" max="11535" width="5.28515625" customWidth="1"/>
    <col min="11536" max="11541" width="3.28515625" customWidth="1"/>
    <col min="11542" max="11542" width="7.7109375" customWidth="1"/>
    <col min="11543" max="11543" width="15.28515625" customWidth="1"/>
    <col min="11544" max="11544" width="14.42578125" customWidth="1"/>
    <col min="11777" max="11777" width="4.5703125" customWidth="1"/>
    <col min="11778" max="11778" width="10.140625" bestFit="1" customWidth="1"/>
    <col min="11781" max="11781" width="7.5703125" customWidth="1"/>
    <col min="11782" max="11791" width="5.28515625" customWidth="1"/>
    <col min="11792" max="11797" width="3.28515625" customWidth="1"/>
    <col min="11798" max="11798" width="7.7109375" customWidth="1"/>
    <col min="11799" max="11799" width="15.28515625" customWidth="1"/>
    <col min="11800" max="11800" width="14.42578125" customWidth="1"/>
    <col min="12033" max="12033" width="4.5703125" customWidth="1"/>
    <col min="12034" max="12034" width="10.140625" bestFit="1" customWidth="1"/>
    <col min="12037" max="12037" width="7.5703125" customWidth="1"/>
    <col min="12038" max="12047" width="5.28515625" customWidth="1"/>
    <col min="12048" max="12053" width="3.28515625" customWidth="1"/>
    <col min="12054" max="12054" width="7.7109375" customWidth="1"/>
    <col min="12055" max="12055" width="15.28515625" customWidth="1"/>
    <col min="12056" max="12056" width="14.42578125" customWidth="1"/>
    <col min="12289" max="12289" width="4.5703125" customWidth="1"/>
    <col min="12290" max="12290" width="10.140625" bestFit="1" customWidth="1"/>
    <col min="12293" max="12293" width="7.5703125" customWidth="1"/>
    <col min="12294" max="12303" width="5.28515625" customWidth="1"/>
    <col min="12304" max="12309" width="3.28515625" customWidth="1"/>
    <col min="12310" max="12310" width="7.7109375" customWidth="1"/>
    <col min="12311" max="12311" width="15.28515625" customWidth="1"/>
    <col min="12312" max="12312" width="14.42578125" customWidth="1"/>
    <col min="12545" max="12545" width="4.5703125" customWidth="1"/>
    <col min="12546" max="12546" width="10.140625" bestFit="1" customWidth="1"/>
    <col min="12549" max="12549" width="7.5703125" customWidth="1"/>
    <col min="12550" max="12559" width="5.28515625" customWidth="1"/>
    <col min="12560" max="12565" width="3.28515625" customWidth="1"/>
    <col min="12566" max="12566" width="7.7109375" customWidth="1"/>
    <col min="12567" max="12567" width="15.28515625" customWidth="1"/>
    <col min="12568" max="12568" width="14.42578125" customWidth="1"/>
    <col min="12801" max="12801" width="4.5703125" customWidth="1"/>
    <col min="12802" max="12802" width="10.140625" bestFit="1" customWidth="1"/>
    <col min="12805" max="12805" width="7.5703125" customWidth="1"/>
    <col min="12806" max="12815" width="5.28515625" customWidth="1"/>
    <col min="12816" max="12821" width="3.28515625" customWidth="1"/>
    <col min="12822" max="12822" width="7.7109375" customWidth="1"/>
    <col min="12823" max="12823" width="15.28515625" customWidth="1"/>
    <col min="12824" max="12824" width="14.42578125" customWidth="1"/>
    <col min="13057" max="13057" width="4.5703125" customWidth="1"/>
    <col min="13058" max="13058" width="10.140625" bestFit="1" customWidth="1"/>
    <col min="13061" max="13061" width="7.5703125" customWidth="1"/>
    <col min="13062" max="13071" width="5.28515625" customWidth="1"/>
    <col min="13072" max="13077" width="3.28515625" customWidth="1"/>
    <col min="13078" max="13078" width="7.7109375" customWidth="1"/>
    <col min="13079" max="13079" width="15.28515625" customWidth="1"/>
    <col min="13080" max="13080" width="14.42578125" customWidth="1"/>
    <col min="13313" max="13313" width="4.5703125" customWidth="1"/>
    <col min="13314" max="13314" width="10.140625" bestFit="1" customWidth="1"/>
    <col min="13317" max="13317" width="7.5703125" customWidth="1"/>
    <col min="13318" max="13327" width="5.28515625" customWidth="1"/>
    <col min="13328" max="13333" width="3.28515625" customWidth="1"/>
    <col min="13334" max="13334" width="7.7109375" customWidth="1"/>
    <col min="13335" max="13335" width="15.28515625" customWidth="1"/>
    <col min="13336" max="13336" width="14.42578125" customWidth="1"/>
    <col min="13569" max="13569" width="4.5703125" customWidth="1"/>
    <col min="13570" max="13570" width="10.140625" bestFit="1" customWidth="1"/>
    <col min="13573" max="13573" width="7.5703125" customWidth="1"/>
    <col min="13574" max="13583" width="5.28515625" customWidth="1"/>
    <col min="13584" max="13589" width="3.28515625" customWidth="1"/>
    <col min="13590" max="13590" width="7.7109375" customWidth="1"/>
    <col min="13591" max="13591" width="15.28515625" customWidth="1"/>
    <col min="13592" max="13592" width="14.42578125" customWidth="1"/>
    <col min="13825" max="13825" width="4.5703125" customWidth="1"/>
    <col min="13826" max="13826" width="10.140625" bestFit="1" customWidth="1"/>
    <col min="13829" max="13829" width="7.5703125" customWidth="1"/>
    <col min="13830" max="13839" width="5.28515625" customWidth="1"/>
    <col min="13840" max="13845" width="3.28515625" customWidth="1"/>
    <col min="13846" max="13846" width="7.7109375" customWidth="1"/>
    <col min="13847" max="13847" width="15.28515625" customWidth="1"/>
    <col min="13848" max="13848" width="14.42578125" customWidth="1"/>
    <col min="14081" max="14081" width="4.5703125" customWidth="1"/>
    <col min="14082" max="14082" width="10.140625" bestFit="1" customWidth="1"/>
    <col min="14085" max="14085" width="7.5703125" customWidth="1"/>
    <col min="14086" max="14095" width="5.28515625" customWidth="1"/>
    <col min="14096" max="14101" width="3.28515625" customWidth="1"/>
    <col min="14102" max="14102" width="7.7109375" customWidth="1"/>
    <col min="14103" max="14103" width="15.28515625" customWidth="1"/>
    <col min="14104" max="14104" width="14.42578125" customWidth="1"/>
    <col min="14337" max="14337" width="4.5703125" customWidth="1"/>
    <col min="14338" max="14338" width="10.140625" bestFit="1" customWidth="1"/>
    <col min="14341" max="14341" width="7.5703125" customWidth="1"/>
    <col min="14342" max="14351" width="5.28515625" customWidth="1"/>
    <col min="14352" max="14357" width="3.28515625" customWidth="1"/>
    <col min="14358" max="14358" width="7.7109375" customWidth="1"/>
    <col min="14359" max="14359" width="15.28515625" customWidth="1"/>
    <col min="14360" max="14360" width="14.42578125" customWidth="1"/>
    <col min="14593" max="14593" width="4.5703125" customWidth="1"/>
    <col min="14594" max="14594" width="10.140625" bestFit="1" customWidth="1"/>
    <col min="14597" max="14597" width="7.5703125" customWidth="1"/>
    <col min="14598" max="14607" width="5.28515625" customWidth="1"/>
    <col min="14608" max="14613" width="3.28515625" customWidth="1"/>
    <col min="14614" max="14614" width="7.7109375" customWidth="1"/>
    <col min="14615" max="14615" width="15.28515625" customWidth="1"/>
    <col min="14616" max="14616" width="14.42578125" customWidth="1"/>
    <col min="14849" max="14849" width="4.5703125" customWidth="1"/>
    <col min="14850" max="14850" width="10.140625" bestFit="1" customWidth="1"/>
    <col min="14853" max="14853" width="7.5703125" customWidth="1"/>
    <col min="14854" max="14863" width="5.28515625" customWidth="1"/>
    <col min="14864" max="14869" width="3.28515625" customWidth="1"/>
    <col min="14870" max="14870" width="7.7109375" customWidth="1"/>
    <col min="14871" max="14871" width="15.28515625" customWidth="1"/>
    <col min="14872" max="14872" width="14.42578125" customWidth="1"/>
    <col min="15105" max="15105" width="4.5703125" customWidth="1"/>
    <col min="15106" max="15106" width="10.140625" bestFit="1" customWidth="1"/>
    <col min="15109" max="15109" width="7.5703125" customWidth="1"/>
    <col min="15110" max="15119" width="5.28515625" customWidth="1"/>
    <col min="15120" max="15125" width="3.28515625" customWidth="1"/>
    <col min="15126" max="15126" width="7.7109375" customWidth="1"/>
    <col min="15127" max="15127" width="15.28515625" customWidth="1"/>
    <col min="15128" max="15128" width="14.42578125" customWidth="1"/>
    <col min="15361" max="15361" width="4.5703125" customWidth="1"/>
    <col min="15362" max="15362" width="10.140625" bestFit="1" customWidth="1"/>
    <col min="15365" max="15365" width="7.5703125" customWidth="1"/>
    <col min="15366" max="15375" width="5.28515625" customWidth="1"/>
    <col min="15376" max="15381" width="3.28515625" customWidth="1"/>
    <col min="15382" max="15382" width="7.7109375" customWidth="1"/>
    <col min="15383" max="15383" width="15.28515625" customWidth="1"/>
    <col min="15384" max="15384" width="14.42578125" customWidth="1"/>
    <col min="15617" max="15617" width="4.5703125" customWidth="1"/>
    <col min="15618" max="15618" width="10.140625" bestFit="1" customWidth="1"/>
    <col min="15621" max="15621" width="7.5703125" customWidth="1"/>
    <col min="15622" max="15631" width="5.28515625" customWidth="1"/>
    <col min="15632" max="15637" width="3.28515625" customWidth="1"/>
    <col min="15638" max="15638" width="7.7109375" customWidth="1"/>
    <col min="15639" max="15639" width="15.28515625" customWidth="1"/>
    <col min="15640" max="15640" width="14.42578125" customWidth="1"/>
    <col min="15873" max="15873" width="4.5703125" customWidth="1"/>
    <col min="15874" max="15874" width="10.140625" bestFit="1" customWidth="1"/>
    <col min="15877" max="15877" width="7.5703125" customWidth="1"/>
    <col min="15878" max="15887" width="5.28515625" customWidth="1"/>
    <col min="15888" max="15893" width="3.28515625" customWidth="1"/>
    <col min="15894" max="15894" width="7.7109375" customWidth="1"/>
    <col min="15895" max="15895" width="15.28515625" customWidth="1"/>
    <col min="15896" max="15896" width="14.42578125" customWidth="1"/>
    <col min="16129" max="16129" width="4.5703125" customWidth="1"/>
    <col min="16130" max="16130" width="10.140625" bestFit="1" customWidth="1"/>
    <col min="16133" max="16133" width="7.5703125" customWidth="1"/>
    <col min="16134" max="16143" width="5.28515625" customWidth="1"/>
    <col min="16144" max="16149" width="3.28515625" customWidth="1"/>
    <col min="16150" max="16150" width="7.7109375" customWidth="1"/>
    <col min="16151" max="16151" width="15.28515625" customWidth="1"/>
    <col min="16152" max="16152" width="14.42578125" customWidth="1"/>
  </cols>
  <sheetData>
    <row r="1" spans="1:30" x14ac:dyDescent="0.25">
      <c r="A1" s="1"/>
      <c r="B1" s="2"/>
      <c r="C1" s="2"/>
      <c r="D1" s="2"/>
      <c r="E1" s="42" t="s">
        <v>0</v>
      </c>
      <c r="F1" s="42"/>
      <c r="G1" s="42"/>
      <c r="H1" s="42"/>
      <c r="I1" s="42"/>
      <c r="J1" s="42"/>
      <c r="K1" s="42"/>
      <c r="L1" s="42"/>
      <c r="M1" s="42"/>
      <c r="N1" s="42"/>
      <c r="O1" s="42"/>
      <c r="P1" s="42" t="s">
        <v>1</v>
      </c>
      <c r="Q1" s="42"/>
      <c r="R1" s="42"/>
      <c r="S1" s="42"/>
      <c r="T1" s="42"/>
      <c r="U1" s="42"/>
      <c r="V1" s="2"/>
      <c r="W1" s="2"/>
    </row>
    <row r="2" spans="1:30" ht="56.25" thickBot="1" x14ac:dyDescent="0.3">
      <c r="A2" s="3" t="s">
        <v>2</v>
      </c>
      <c r="B2" s="4" t="s">
        <v>3</v>
      </c>
      <c r="C2" s="4" t="s">
        <v>4</v>
      </c>
      <c r="D2" s="5" t="s">
        <v>5</v>
      </c>
      <c r="E2" s="5" t="s">
        <v>6</v>
      </c>
      <c r="F2" s="5" t="s">
        <v>7</v>
      </c>
      <c r="G2" s="5" t="s">
        <v>8</v>
      </c>
      <c r="H2" s="5" t="s">
        <v>9</v>
      </c>
      <c r="I2" s="5" t="s">
        <v>10</v>
      </c>
      <c r="J2" s="5" t="s">
        <v>11</v>
      </c>
      <c r="K2" s="5" t="s">
        <v>12</v>
      </c>
      <c r="L2" s="5" t="s">
        <v>13</v>
      </c>
      <c r="M2" s="5" t="s">
        <v>14</v>
      </c>
      <c r="N2" s="5" t="s">
        <v>15</v>
      </c>
      <c r="O2" s="5" t="s">
        <v>16</v>
      </c>
      <c r="P2" s="6" t="s">
        <v>17</v>
      </c>
      <c r="Q2" s="6" t="s">
        <v>18</v>
      </c>
      <c r="R2" s="6" t="s">
        <v>19</v>
      </c>
      <c r="S2" s="6" t="s">
        <v>20</v>
      </c>
      <c r="T2" s="6" t="s">
        <v>21</v>
      </c>
      <c r="U2" s="6" t="s">
        <v>22</v>
      </c>
      <c r="V2" s="6" t="s">
        <v>23</v>
      </c>
      <c r="W2" s="7" t="s">
        <v>24</v>
      </c>
      <c r="X2" s="8" t="s">
        <v>25</v>
      </c>
    </row>
    <row r="3" spans="1:30" ht="15.75" thickBot="1" x14ac:dyDescent="0.3">
      <c r="A3" s="9">
        <v>1</v>
      </c>
      <c r="B3" s="10" t="s">
        <v>26</v>
      </c>
      <c r="C3" s="10" t="s">
        <v>27</v>
      </c>
      <c r="D3" s="11">
        <v>6</v>
      </c>
      <c r="E3" s="12">
        <v>3</v>
      </c>
      <c r="F3" s="12">
        <v>4</v>
      </c>
      <c r="G3" s="13">
        <v>5</v>
      </c>
      <c r="H3" s="13">
        <v>5</v>
      </c>
      <c r="I3" s="12">
        <v>4</v>
      </c>
      <c r="J3" s="14">
        <v>4</v>
      </c>
      <c r="K3" s="15">
        <v>5</v>
      </c>
      <c r="L3" s="14">
        <v>4</v>
      </c>
      <c r="M3" s="14">
        <v>5</v>
      </c>
      <c r="N3" s="14">
        <v>5</v>
      </c>
      <c r="O3" s="12">
        <v>5</v>
      </c>
      <c r="P3" s="10">
        <f>COUNTIF(D3:O3,6)</f>
        <v>1</v>
      </c>
      <c r="Q3" s="10">
        <f>COUNTIF(D3:O3,5)</f>
        <v>6</v>
      </c>
      <c r="R3" s="10">
        <f>COUNTIF(D3:O3,4)</f>
        <v>4</v>
      </c>
      <c r="S3" s="10">
        <f>COUNTIF(D3:O3,3)</f>
        <v>1</v>
      </c>
      <c r="T3" s="10">
        <f>COUNTIF(D3:O3,2)</f>
        <v>0</v>
      </c>
      <c r="U3" s="10">
        <f>COUNTIF(D3:O3,1)</f>
        <v>0</v>
      </c>
      <c r="V3" s="16">
        <f t="shared" ref="V3:V22" si="0">AVERAGE(D3:O3)</f>
        <v>4.583333333333333</v>
      </c>
      <c r="W3" s="17" t="str">
        <f t="shared" ref="W3:W22" si="1">IF(V3&gt;=4.75,"Tak","Nie")</f>
        <v>Nie</v>
      </c>
      <c r="X3" t="s">
        <v>28</v>
      </c>
    </row>
    <row r="4" spans="1:30" ht="15.75" thickBot="1" x14ac:dyDescent="0.3">
      <c r="A4" s="9">
        <v>2</v>
      </c>
      <c r="B4" s="10" t="s">
        <v>29</v>
      </c>
      <c r="C4" s="10" t="s">
        <v>30</v>
      </c>
      <c r="D4" s="11">
        <v>6</v>
      </c>
      <c r="E4" s="12">
        <v>4</v>
      </c>
      <c r="F4" s="12">
        <v>5</v>
      </c>
      <c r="G4" s="18">
        <v>5</v>
      </c>
      <c r="H4" s="18">
        <v>5</v>
      </c>
      <c r="I4" s="12">
        <v>4</v>
      </c>
      <c r="J4" s="14">
        <v>4</v>
      </c>
      <c r="K4" s="15">
        <v>4</v>
      </c>
      <c r="L4" s="14">
        <v>5</v>
      </c>
      <c r="M4" s="14">
        <v>5</v>
      </c>
      <c r="N4" s="14">
        <v>5</v>
      </c>
      <c r="O4" s="12">
        <v>6</v>
      </c>
      <c r="P4" s="10">
        <f>COUNTIF(D4:O4,6)</f>
        <v>2</v>
      </c>
      <c r="Q4" s="10">
        <f t="shared" ref="Q4:Q22" si="2">COUNTIF(D4:O4,5)</f>
        <v>6</v>
      </c>
      <c r="R4" s="10">
        <f t="shared" ref="R4:R22" si="3">COUNTIF(D4:O4,4)</f>
        <v>4</v>
      </c>
      <c r="S4" s="10">
        <f t="shared" ref="S4:S22" si="4">COUNTIF(D4:O4,3)</f>
        <v>0</v>
      </c>
      <c r="T4" s="10">
        <f t="shared" ref="T4:T22" si="5">COUNTIF(D4:O4,2)</f>
        <v>0</v>
      </c>
      <c r="U4" s="10">
        <f t="shared" ref="U4:U22" si="6">COUNTIF(D4:O4,1)</f>
        <v>0</v>
      </c>
      <c r="V4" s="16">
        <f t="shared" si="0"/>
        <v>4.833333333333333</v>
      </c>
      <c r="W4" s="19" t="str">
        <f t="shared" si="1"/>
        <v>Tak</v>
      </c>
      <c r="X4" t="s">
        <v>31</v>
      </c>
    </row>
    <row r="5" spans="1:30" ht="15.75" thickBot="1" x14ac:dyDescent="0.3">
      <c r="A5" s="9">
        <v>3</v>
      </c>
      <c r="B5" s="10" t="s">
        <v>32</v>
      </c>
      <c r="C5" s="10" t="s">
        <v>33</v>
      </c>
      <c r="D5" s="11">
        <v>5</v>
      </c>
      <c r="E5" s="12">
        <v>4</v>
      </c>
      <c r="F5" s="12">
        <v>4</v>
      </c>
      <c r="G5" s="18">
        <v>5</v>
      </c>
      <c r="H5" s="18">
        <v>5</v>
      </c>
      <c r="I5" s="12">
        <v>4</v>
      </c>
      <c r="J5" s="14">
        <v>4</v>
      </c>
      <c r="K5" s="15">
        <v>4</v>
      </c>
      <c r="L5" s="14">
        <v>4</v>
      </c>
      <c r="M5" s="14">
        <v>5</v>
      </c>
      <c r="N5" s="14">
        <v>4</v>
      </c>
      <c r="O5" s="12">
        <v>5</v>
      </c>
      <c r="P5" s="10">
        <f t="shared" ref="P5:P22" si="7">COUNTIF(D5:O5,6)</f>
        <v>0</v>
      </c>
      <c r="Q5" s="10">
        <f t="shared" si="2"/>
        <v>5</v>
      </c>
      <c r="R5" s="10">
        <f t="shared" si="3"/>
        <v>7</v>
      </c>
      <c r="S5" s="10">
        <f t="shared" si="4"/>
        <v>0</v>
      </c>
      <c r="T5" s="10">
        <f t="shared" si="5"/>
        <v>0</v>
      </c>
      <c r="U5" s="10">
        <f t="shared" si="6"/>
        <v>0</v>
      </c>
      <c r="V5" s="16">
        <f t="shared" si="0"/>
        <v>4.416666666666667</v>
      </c>
      <c r="W5" s="17" t="str">
        <f>IF(V5&gt;=4.75,"Tak","Nie")</f>
        <v>Nie</v>
      </c>
      <c r="X5" t="s">
        <v>34</v>
      </c>
    </row>
    <row r="6" spans="1:30" ht="15.75" thickBot="1" x14ac:dyDescent="0.3">
      <c r="A6" s="9">
        <v>4</v>
      </c>
      <c r="B6" s="10" t="s">
        <v>35</v>
      </c>
      <c r="C6" s="10" t="s">
        <v>36</v>
      </c>
      <c r="D6" s="11">
        <v>4</v>
      </c>
      <c r="E6" s="12">
        <v>2</v>
      </c>
      <c r="F6" s="12">
        <v>3</v>
      </c>
      <c r="G6" s="18">
        <v>4</v>
      </c>
      <c r="H6" s="18">
        <v>4</v>
      </c>
      <c r="I6" s="12">
        <v>2</v>
      </c>
      <c r="J6" s="14">
        <v>2</v>
      </c>
      <c r="K6" s="15">
        <v>2</v>
      </c>
      <c r="L6" s="14">
        <v>2</v>
      </c>
      <c r="M6" s="14">
        <v>4</v>
      </c>
      <c r="N6" s="14">
        <v>3</v>
      </c>
      <c r="O6" s="12">
        <v>5</v>
      </c>
      <c r="P6" s="10">
        <f t="shared" si="7"/>
        <v>0</v>
      </c>
      <c r="Q6" s="10">
        <f t="shared" si="2"/>
        <v>1</v>
      </c>
      <c r="R6" s="10">
        <f t="shared" si="3"/>
        <v>4</v>
      </c>
      <c r="S6" s="10">
        <f t="shared" si="4"/>
        <v>2</v>
      </c>
      <c r="T6" s="10">
        <f t="shared" si="5"/>
        <v>5</v>
      </c>
      <c r="U6" s="10">
        <f t="shared" si="6"/>
        <v>0</v>
      </c>
      <c r="V6" s="16">
        <f t="shared" si="0"/>
        <v>3.0833333333333335</v>
      </c>
      <c r="W6" s="17" t="str">
        <f t="shared" si="1"/>
        <v>Nie</v>
      </c>
      <c r="X6" t="s">
        <v>31</v>
      </c>
    </row>
    <row r="7" spans="1:30" ht="15.75" thickBot="1" x14ac:dyDescent="0.3">
      <c r="A7" s="9">
        <v>5</v>
      </c>
      <c r="B7" s="10" t="s">
        <v>37</v>
      </c>
      <c r="C7" s="10" t="s">
        <v>38</v>
      </c>
      <c r="D7" s="11">
        <v>5</v>
      </c>
      <c r="E7" s="12">
        <v>4</v>
      </c>
      <c r="F7" s="12">
        <v>4</v>
      </c>
      <c r="G7" s="18">
        <v>5</v>
      </c>
      <c r="H7" s="18">
        <v>5</v>
      </c>
      <c r="I7" s="12">
        <v>4</v>
      </c>
      <c r="J7" s="14">
        <v>5</v>
      </c>
      <c r="K7" s="15">
        <v>5</v>
      </c>
      <c r="L7" s="14">
        <v>5</v>
      </c>
      <c r="M7" s="14">
        <v>5</v>
      </c>
      <c r="N7" s="14">
        <v>5</v>
      </c>
      <c r="O7" s="12">
        <v>5</v>
      </c>
      <c r="P7" s="10">
        <f t="shared" si="7"/>
        <v>0</v>
      </c>
      <c r="Q7" s="10">
        <f t="shared" si="2"/>
        <v>9</v>
      </c>
      <c r="R7" s="10">
        <f t="shared" si="3"/>
        <v>3</v>
      </c>
      <c r="S7" s="10">
        <f t="shared" si="4"/>
        <v>0</v>
      </c>
      <c r="T7" s="10">
        <f t="shared" si="5"/>
        <v>0</v>
      </c>
      <c r="U7" s="10">
        <f t="shared" si="6"/>
        <v>0</v>
      </c>
      <c r="V7" s="16">
        <f t="shared" si="0"/>
        <v>4.75</v>
      </c>
      <c r="W7" s="19" t="str">
        <f t="shared" si="1"/>
        <v>Tak</v>
      </c>
      <c r="X7" t="s">
        <v>31</v>
      </c>
    </row>
    <row r="8" spans="1:30" ht="15.75" thickBot="1" x14ac:dyDescent="0.3">
      <c r="A8" s="9">
        <v>6</v>
      </c>
      <c r="B8" s="10" t="s">
        <v>39</v>
      </c>
      <c r="C8" s="10" t="s">
        <v>40</v>
      </c>
      <c r="D8" s="11">
        <v>4</v>
      </c>
      <c r="E8" s="12">
        <v>3</v>
      </c>
      <c r="F8" s="12">
        <v>4</v>
      </c>
      <c r="G8" s="18">
        <v>4</v>
      </c>
      <c r="H8" s="18">
        <v>4</v>
      </c>
      <c r="I8" s="12">
        <v>4</v>
      </c>
      <c r="J8" s="14">
        <v>4</v>
      </c>
      <c r="K8" s="15">
        <v>4</v>
      </c>
      <c r="L8" s="14">
        <v>4</v>
      </c>
      <c r="M8" s="14">
        <v>3</v>
      </c>
      <c r="N8" s="14">
        <v>4</v>
      </c>
      <c r="O8" s="12">
        <v>5</v>
      </c>
      <c r="P8" s="10">
        <f t="shared" si="7"/>
        <v>0</v>
      </c>
      <c r="Q8" s="10">
        <f t="shared" si="2"/>
        <v>1</v>
      </c>
      <c r="R8" s="10">
        <f t="shared" si="3"/>
        <v>9</v>
      </c>
      <c r="S8" s="10">
        <f t="shared" si="4"/>
        <v>2</v>
      </c>
      <c r="T8" s="10">
        <f t="shared" si="5"/>
        <v>0</v>
      </c>
      <c r="U8" s="10">
        <f t="shared" si="6"/>
        <v>0</v>
      </c>
      <c r="V8" s="16">
        <f t="shared" si="0"/>
        <v>3.9166666666666665</v>
      </c>
      <c r="W8" s="17" t="str">
        <f t="shared" si="1"/>
        <v>Nie</v>
      </c>
      <c r="X8" t="s">
        <v>34</v>
      </c>
    </row>
    <row r="9" spans="1:30" ht="15.75" thickBot="1" x14ac:dyDescent="0.3">
      <c r="A9" s="9">
        <v>7</v>
      </c>
      <c r="B9" s="10" t="s">
        <v>41</v>
      </c>
      <c r="C9" s="10" t="s">
        <v>42</v>
      </c>
      <c r="D9" s="11">
        <v>6</v>
      </c>
      <c r="E9" s="12">
        <v>5</v>
      </c>
      <c r="F9" s="12">
        <v>5</v>
      </c>
      <c r="G9" s="18">
        <v>5</v>
      </c>
      <c r="H9" s="18">
        <v>5</v>
      </c>
      <c r="I9" s="12">
        <v>5</v>
      </c>
      <c r="J9" s="14">
        <v>4</v>
      </c>
      <c r="K9" s="15">
        <v>5</v>
      </c>
      <c r="L9" s="14">
        <v>5</v>
      </c>
      <c r="M9" s="14">
        <v>5</v>
      </c>
      <c r="N9" s="14">
        <v>5</v>
      </c>
      <c r="O9" s="12">
        <v>6</v>
      </c>
      <c r="P9" s="10">
        <f t="shared" si="7"/>
        <v>2</v>
      </c>
      <c r="Q9" s="10">
        <f t="shared" si="2"/>
        <v>9</v>
      </c>
      <c r="R9" s="10">
        <f t="shared" si="3"/>
        <v>1</v>
      </c>
      <c r="S9" s="10">
        <f t="shared" si="4"/>
        <v>0</v>
      </c>
      <c r="T9" s="10">
        <f t="shared" si="5"/>
        <v>0</v>
      </c>
      <c r="U9" s="10">
        <f t="shared" si="6"/>
        <v>0</v>
      </c>
      <c r="V9" s="16">
        <f t="shared" si="0"/>
        <v>5.083333333333333</v>
      </c>
      <c r="W9" s="19" t="str">
        <f t="shared" si="1"/>
        <v>Tak</v>
      </c>
      <c r="X9" t="s">
        <v>34</v>
      </c>
      <c r="AD9">
        <v>96</v>
      </c>
    </row>
    <row r="10" spans="1:30" ht="15.75" thickBot="1" x14ac:dyDescent="0.3">
      <c r="A10" s="9">
        <v>8</v>
      </c>
      <c r="B10" s="10" t="s">
        <v>43</v>
      </c>
      <c r="C10" s="10" t="s">
        <v>44</v>
      </c>
      <c r="D10" s="11">
        <v>6</v>
      </c>
      <c r="E10" s="12">
        <v>3</v>
      </c>
      <c r="F10" s="12">
        <v>4</v>
      </c>
      <c r="G10" s="18">
        <v>5</v>
      </c>
      <c r="H10" s="18">
        <v>5</v>
      </c>
      <c r="I10" s="12">
        <v>3</v>
      </c>
      <c r="J10" s="14">
        <v>3</v>
      </c>
      <c r="K10" s="15">
        <v>4</v>
      </c>
      <c r="L10" s="14">
        <v>4</v>
      </c>
      <c r="M10" s="14">
        <v>5</v>
      </c>
      <c r="N10" s="14">
        <v>5</v>
      </c>
      <c r="O10" s="12">
        <v>5</v>
      </c>
      <c r="P10" s="10">
        <f t="shared" si="7"/>
        <v>1</v>
      </c>
      <c r="Q10" s="10">
        <f t="shared" si="2"/>
        <v>5</v>
      </c>
      <c r="R10" s="10">
        <f t="shared" si="3"/>
        <v>3</v>
      </c>
      <c r="S10" s="10">
        <f t="shared" si="4"/>
        <v>3</v>
      </c>
      <c r="T10" s="10">
        <f t="shared" si="5"/>
        <v>0</v>
      </c>
      <c r="U10" s="10">
        <f t="shared" si="6"/>
        <v>0</v>
      </c>
      <c r="V10" s="16">
        <f t="shared" si="0"/>
        <v>4.333333333333333</v>
      </c>
      <c r="W10" s="17" t="str">
        <f t="shared" si="1"/>
        <v>Nie</v>
      </c>
      <c r="X10" t="s">
        <v>28</v>
      </c>
      <c r="AD10">
        <v>97</v>
      </c>
    </row>
    <row r="11" spans="1:30" ht="15.75" thickBot="1" x14ac:dyDescent="0.3">
      <c r="A11" s="9">
        <v>9</v>
      </c>
      <c r="B11" s="10" t="s">
        <v>37</v>
      </c>
      <c r="C11" s="10" t="s">
        <v>45</v>
      </c>
      <c r="D11" s="11">
        <v>6</v>
      </c>
      <c r="E11" s="12">
        <v>4</v>
      </c>
      <c r="F11" s="12">
        <v>5</v>
      </c>
      <c r="G11" s="18">
        <v>5</v>
      </c>
      <c r="H11" s="18">
        <v>5</v>
      </c>
      <c r="I11" s="12">
        <v>4</v>
      </c>
      <c r="J11" s="14">
        <v>4</v>
      </c>
      <c r="K11" s="15">
        <v>5</v>
      </c>
      <c r="L11" s="14">
        <v>5</v>
      </c>
      <c r="M11" s="14">
        <v>5</v>
      </c>
      <c r="N11" s="14">
        <v>5</v>
      </c>
      <c r="O11" s="12">
        <v>5</v>
      </c>
      <c r="P11" s="10">
        <f t="shared" si="7"/>
        <v>1</v>
      </c>
      <c r="Q11" s="10">
        <f t="shared" si="2"/>
        <v>8</v>
      </c>
      <c r="R11" s="10">
        <f t="shared" si="3"/>
        <v>3</v>
      </c>
      <c r="S11" s="10">
        <f t="shared" si="4"/>
        <v>0</v>
      </c>
      <c r="T11" s="10">
        <f t="shared" si="5"/>
        <v>0</v>
      </c>
      <c r="U11" s="10">
        <f t="shared" si="6"/>
        <v>0</v>
      </c>
      <c r="V11" s="16">
        <f t="shared" si="0"/>
        <v>4.833333333333333</v>
      </c>
      <c r="W11" s="19" t="str">
        <f t="shared" si="1"/>
        <v>Tak</v>
      </c>
      <c r="X11" t="s">
        <v>28</v>
      </c>
      <c r="AD11">
        <v>96</v>
      </c>
    </row>
    <row r="12" spans="1:30" ht="15.75" thickBot="1" x14ac:dyDescent="0.3">
      <c r="A12" s="9">
        <v>10</v>
      </c>
      <c r="B12" s="10" t="s">
        <v>46</v>
      </c>
      <c r="C12" s="10" t="s">
        <v>47</v>
      </c>
      <c r="D12" s="11">
        <v>5</v>
      </c>
      <c r="E12" s="12">
        <v>4</v>
      </c>
      <c r="F12" s="12">
        <v>4</v>
      </c>
      <c r="G12" s="18">
        <v>5</v>
      </c>
      <c r="H12" s="18">
        <v>5</v>
      </c>
      <c r="I12" s="12">
        <v>4</v>
      </c>
      <c r="J12" s="14">
        <v>4</v>
      </c>
      <c r="K12" s="15">
        <v>4</v>
      </c>
      <c r="L12" s="14">
        <v>4</v>
      </c>
      <c r="M12" s="14">
        <v>5</v>
      </c>
      <c r="N12" s="14">
        <v>5</v>
      </c>
      <c r="O12" s="12">
        <v>5</v>
      </c>
      <c r="P12" s="10">
        <f t="shared" si="7"/>
        <v>0</v>
      </c>
      <c r="Q12" s="10">
        <f t="shared" si="2"/>
        <v>6</v>
      </c>
      <c r="R12" s="10">
        <f t="shared" si="3"/>
        <v>6</v>
      </c>
      <c r="S12" s="10">
        <f t="shared" si="4"/>
        <v>0</v>
      </c>
      <c r="T12" s="10">
        <f t="shared" si="5"/>
        <v>0</v>
      </c>
      <c r="U12" s="10">
        <f t="shared" si="6"/>
        <v>0</v>
      </c>
      <c r="V12" s="16">
        <f t="shared" si="0"/>
        <v>4.5</v>
      </c>
      <c r="W12" s="17" t="str">
        <f t="shared" si="1"/>
        <v>Nie</v>
      </c>
      <c r="X12" t="s">
        <v>34</v>
      </c>
      <c r="AD12">
        <v>94</v>
      </c>
    </row>
    <row r="13" spans="1:30" ht="15.75" thickBot="1" x14ac:dyDescent="0.3">
      <c r="A13" s="9">
        <v>11</v>
      </c>
      <c r="B13" s="10" t="s">
        <v>48</v>
      </c>
      <c r="C13" s="10" t="s">
        <v>49</v>
      </c>
      <c r="D13" s="11">
        <v>6</v>
      </c>
      <c r="E13" s="12">
        <v>5</v>
      </c>
      <c r="F13" s="12">
        <v>5</v>
      </c>
      <c r="G13" s="18">
        <v>5</v>
      </c>
      <c r="H13" s="18">
        <v>5</v>
      </c>
      <c r="I13" s="12">
        <v>5</v>
      </c>
      <c r="J13" s="14">
        <v>5</v>
      </c>
      <c r="K13" s="15">
        <v>5</v>
      </c>
      <c r="L13" s="14">
        <v>5</v>
      </c>
      <c r="M13" s="14">
        <v>5</v>
      </c>
      <c r="N13" s="14">
        <v>5</v>
      </c>
      <c r="O13" s="12">
        <v>5</v>
      </c>
      <c r="P13" s="10">
        <f t="shared" si="7"/>
        <v>1</v>
      </c>
      <c r="Q13" s="10">
        <f t="shared" si="2"/>
        <v>11</v>
      </c>
      <c r="R13" s="10">
        <f t="shared" si="3"/>
        <v>0</v>
      </c>
      <c r="S13" s="10">
        <f t="shared" si="4"/>
        <v>0</v>
      </c>
      <c r="T13" s="10">
        <f t="shared" si="5"/>
        <v>0</v>
      </c>
      <c r="U13" s="10">
        <f t="shared" si="6"/>
        <v>0</v>
      </c>
      <c r="V13" s="16">
        <f t="shared" si="0"/>
        <v>5.083333333333333</v>
      </c>
      <c r="W13" s="19" t="str">
        <f t="shared" si="1"/>
        <v>Tak</v>
      </c>
      <c r="X13" t="s">
        <v>34</v>
      </c>
      <c r="AD13">
        <v>90</v>
      </c>
    </row>
    <row r="14" spans="1:30" ht="15.75" thickBot="1" x14ac:dyDescent="0.3">
      <c r="A14" s="9">
        <v>12</v>
      </c>
      <c r="B14" s="10" t="s">
        <v>50</v>
      </c>
      <c r="C14" s="10" t="s">
        <v>51</v>
      </c>
      <c r="D14" s="11">
        <v>6</v>
      </c>
      <c r="E14" s="12">
        <v>5</v>
      </c>
      <c r="F14" s="12">
        <v>6</v>
      </c>
      <c r="G14" s="18">
        <v>5</v>
      </c>
      <c r="H14" s="18">
        <v>5</v>
      </c>
      <c r="I14" s="12">
        <v>5</v>
      </c>
      <c r="J14" s="14">
        <v>5</v>
      </c>
      <c r="K14" s="15">
        <v>5</v>
      </c>
      <c r="L14" s="14">
        <v>6</v>
      </c>
      <c r="M14" s="14">
        <v>5</v>
      </c>
      <c r="N14" s="14">
        <v>5</v>
      </c>
      <c r="O14" s="12">
        <v>5</v>
      </c>
      <c r="P14" s="10">
        <f t="shared" si="7"/>
        <v>3</v>
      </c>
      <c r="Q14" s="10">
        <f t="shared" si="2"/>
        <v>9</v>
      </c>
      <c r="R14" s="10">
        <f t="shared" si="3"/>
        <v>0</v>
      </c>
      <c r="S14" s="10">
        <f t="shared" si="4"/>
        <v>0</v>
      </c>
      <c r="T14" s="10">
        <f t="shared" si="5"/>
        <v>0</v>
      </c>
      <c r="U14" s="10">
        <f t="shared" si="6"/>
        <v>0</v>
      </c>
      <c r="V14" s="16">
        <f t="shared" si="0"/>
        <v>5.25</v>
      </c>
      <c r="W14" s="19" t="str">
        <f t="shared" si="1"/>
        <v>Tak</v>
      </c>
      <c r="X14" t="s">
        <v>34</v>
      </c>
      <c r="AD14">
        <v>87</v>
      </c>
    </row>
    <row r="15" spans="1:30" ht="15.75" thickBot="1" x14ac:dyDescent="0.3">
      <c r="A15" s="9">
        <v>13</v>
      </c>
      <c r="B15" s="10" t="s">
        <v>52</v>
      </c>
      <c r="C15" s="10" t="s">
        <v>53</v>
      </c>
      <c r="D15" s="11">
        <v>6</v>
      </c>
      <c r="E15" s="12">
        <v>5</v>
      </c>
      <c r="F15" s="12">
        <v>5</v>
      </c>
      <c r="G15" s="18">
        <v>5</v>
      </c>
      <c r="H15" s="18">
        <v>5</v>
      </c>
      <c r="I15" s="12">
        <v>5</v>
      </c>
      <c r="J15" s="14">
        <v>5</v>
      </c>
      <c r="K15" s="15">
        <v>5</v>
      </c>
      <c r="L15" s="14">
        <v>5</v>
      </c>
      <c r="M15" s="14">
        <v>5</v>
      </c>
      <c r="N15" s="14">
        <v>5</v>
      </c>
      <c r="O15" s="12">
        <v>5</v>
      </c>
      <c r="P15" s="10">
        <f t="shared" si="7"/>
        <v>1</v>
      </c>
      <c r="Q15" s="10">
        <f t="shared" si="2"/>
        <v>11</v>
      </c>
      <c r="R15" s="10">
        <f t="shared" si="3"/>
        <v>0</v>
      </c>
      <c r="S15" s="10">
        <f t="shared" si="4"/>
        <v>0</v>
      </c>
      <c r="T15" s="10">
        <f t="shared" si="5"/>
        <v>0</v>
      </c>
      <c r="U15" s="10">
        <f t="shared" si="6"/>
        <v>0</v>
      </c>
      <c r="V15" s="16">
        <f t="shared" si="0"/>
        <v>5.083333333333333</v>
      </c>
      <c r="W15" s="19" t="str">
        <f t="shared" si="1"/>
        <v>Tak</v>
      </c>
      <c r="X15" t="s">
        <v>34</v>
      </c>
      <c r="AD15">
        <v>89</v>
      </c>
    </row>
    <row r="16" spans="1:30" ht="15.75" thickBot="1" x14ac:dyDescent="0.3">
      <c r="A16" s="9">
        <v>14</v>
      </c>
      <c r="B16" s="10" t="s">
        <v>29</v>
      </c>
      <c r="C16" s="10" t="s">
        <v>54</v>
      </c>
      <c r="D16" s="11">
        <v>5</v>
      </c>
      <c r="E16" s="12">
        <v>3</v>
      </c>
      <c r="F16" s="12">
        <v>4</v>
      </c>
      <c r="G16" s="18">
        <v>5</v>
      </c>
      <c r="H16" s="18">
        <v>5</v>
      </c>
      <c r="I16" s="12">
        <v>4</v>
      </c>
      <c r="J16" s="14">
        <v>4</v>
      </c>
      <c r="K16" s="15">
        <v>4</v>
      </c>
      <c r="L16" s="14">
        <v>4</v>
      </c>
      <c r="M16" s="14">
        <v>5</v>
      </c>
      <c r="N16" s="14">
        <v>5</v>
      </c>
      <c r="O16" s="12">
        <v>6</v>
      </c>
      <c r="P16" s="10">
        <f t="shared" si="7"/>
        <v>1</v>
      </c>
      <c r="Q16" s="10">
        <f t="shared" si="2"/>
        <v>5</v>
      </c>
      <c r="R16" s="10">
        <f t="shared" si="3"/>
        <v>5</v>
      </c>
      <c r="S16" s="10">
        <f t="shared" si="4"/>
        <v>1</v>
      </c>
      <c r="T16" s="10">
        <f t="shared" si="5"/>
        <v>0</v>
      </c>
      <c r="U16" s="10">
        <f t="shared" si="6"/>
        <v>0</v>
      </c>
      <c r="V16" s="16">
        <f t="shared" si="0"/>
        <v>4.5</v>
      </c>
      <c r="W16" s="17" t="str">
        <f t="shared" si="1"/>
        <v>Nie</v>
      </c>
      <c r="X16" t="s">
        <v>31</v>
      </c>
      <c r="AD16">
        <v>88</v>
      </c>
    </row>
    <row r="17" spans="1:30" ht="15.75" thickBot="1" x14ac:dyDescent="0.3">
      <c r="A17" s="9">
        <v>15</v>
      </c>
      <c r="B17" s="10" t="s">
        <v>55</v>
      </c>
      <c r="C17" s="10" t="s">
        <v>54</v>
      </c>
      <c r="D17" s="11">
        <v>6</v>
      </c>
      <c r="E17" s="12">
        <v>5</v>
      </c>
      <c r="F17" s="12">
        <v>5</v>
      </c>
      <c r="G17" s="18">
        <v>5</v>
      </c>
      <c r="H17" s="18">
        <v>5</v>
      </c>
      <c r="I17" s="12">
        <v>4</v>
      </c>
      <c r="J17" s="14">
        <v>5</v>
      </c>
      <c r="K17" s="15">
        <v>5</v>
      </c>
      <c r="L17" s="14">
        <v>4</v>
      </c>
      <c r="M17" s="14">
        <v>5</v>
      </c>
      <c r="N17" s="14">
        <v>5</v>
      </c>
      <c r="O17" s="12">
        <v>5</v>
      </c>
      <c r="P17" s="10">
        <f t="shared" si="7"/>
        <v>1</v>
      </c>
      <c r="Q17" s="10">
        <f t="shared" si="2"/>
        <v>9</v>
      </c>
      <c r="R17" s="10">
        <f t="shared" si="3"/>
        <v>2</v>
      </c>
      <c r="S17" s="10">
        <f t="shared" si="4"/>
        <v>0</v>
      </c>
      <c r="T17" s="10">
        <f t="shared" si="5"/>
        <v>0</v>
      </c>
      <c r="U17" s="10">
        <f t="shared" si="6"/>
        <v>0</v>
      </c>
      <c r="V17" s="16">
        <f t="shared" si="0"/>
        <v>4.916666666666667</v>
      </c>
      <c r="W17" s="19" t="str">
        <f t="shared" si="1"/>
        <v>Tak</v>
      </c>
      <c r="X17" t="s">
        <v>28</v>
      </c>
      <c r="AD17">
        <v>95</v>
      </c>
    </row>
    <row r="18" spans="1:30" ht="15.75" thickBot="1" x14ac:dyDescent="0.3">
      <c r="A18" s="9">
        <v>16</v>
      </c>
      <c r="B18" s="10" t="s">
        <v>56</v>
      </c>
      <c r="C18" s="10" t="s">
        <v>57</v>
      </c>
      <c r="D18" s="11">
        <v>6</v>
      </c>
      <c r="E18" s="12">
        <v>4</v>
      </c>
      <c r="F18" s="12">
        <v>4</v>
      </c>
      <c r="G18" s="18">
        <v>6</v>
      </c>
      <c r="H18" s="18">
        <v>5</v>
      </c>
      <c r="I18" s="12">
        <v>4</v>
      </c>
      <c r="J18" s="14">
        <v>4</v>
      </c>
      <c r="K18" s="15">
        <v>4</v>
      </c>
      <c r="L18" s="14">
        <v>4</v>
      </c>
      <c r="M18" s="14">
        <v>5</v>
      </c>
      <c r="N18" s="14">
        <v>4</v>
      </c>
      <c r="O18" s="12">
        <v>5</v>
      </c>
      <c r="P18" s="10">
        <f t="shared" si="7"/>
        <v>2</v>
      </c>
      <c r="Q18" s="10">
        <f t="shared" si="2"/>
        <v>3</v>
      </c>
      <c r="R18" s="10">
        <f t="shared" si="3"/>
        <v>7</v>
      </c>
      <c r="S18" s="10">
        <f t="shared" si="4"/>
        <v>0</v>
      </c>
      <c r="T18" s="10">
        <f t="shared" si="5"/>
        <v>0</v>
      </c>
      <c r="U18" s="10">
        <f t="shared" si="6"/>
        <v>0</v>
      </c>
      <c r="V18" s="16">
        <f t="shared" si="0"/>
        <v>4.583333333333333</v>
      </c>
      <c r="W18" s="17" t="str">
        <f t="shared" si="1"/>
        <v>Nie</v>
      </c>
      <c r="X18" t="s">
        <v>28</v>
      </c>
      <c r="AD18">
        <v>96</v>
      </c>
    </row>
    <row r="19" spans="1:30" ht="15.75" thickBot="1" x14ac:dyDescent="0.3">
      <c r="A19" s="20">
        <v>17</v>
      </c>
      <c r="B19" s="21" t="s">
        <v>58</v>
      </c>
      <c r="C19" s="21" t="s">
        <v>59</v>
      </c>
      <c r="D19" s="11">
        <v>6</v>
      </c>
      <c r="E19" s="22">
        <v>4</v>
      </c>
      <c r="F19" s="22">
        <v>4</v>
      </c>
      <c r="G19" s="18">
        <v>5</v>
      </c>
      <c r="H19" s="18">
        <v>5</v>
      </c>
      <c r="I19" s="22">
        <v>4</v>
      </c>
      <c r="J19" s="14">
        <v>5</v>
      </c>
      <c r="K19" s="15">
        <v>4</v>
      </c>
      <c r="L19" s="14">
        <v>4</v>
      </c>
      <c r="M19" s="14">
        <v>5</v>
      </c>
      <c r="N19" s="14">
        <v>5</v>
      </c>
      <c r="O19" s="22">
        <v>5</v>
      </c>
      <c r="P19" s="10">
        <f t="shared" si="7"/>
        <v>1</v>
      </c>
      <c r="Q19" s="10">
        <f t="shared" si="2"/>
        <v>6</v>
      </c>
      <c r="R19" s="10">
        <f t="shared" si="3"/>
        <v>5</v>
      </c>
      <c r="S19" s="10">
        <f t="shared" si="4"/>
        <v>0</v>
      </c>
      <c r="T19" s="10">
        <f t="shared" si="5"/>
        <v>0</v>
      </c>
      <c r="U19" s="10">
        <f t="shared" si="6"/>
        <v>0</v>
      </c>
      <c r="V19" s="16">
        <f t="shared" si="0"/>
        <v>4.666666666666667</v>
      </c>
      <c r="W19" s="17" t="str">
        <f t="shared" si="1"/>
        <v>Nie</v>
      </c>
      <c r="X19" t="s">
        <v>28</v>
      </c>
    </row>
    <row r="20" spans="1:30" ht="15.75" thickBot="1" x14ac:dyDescent="0.3">
      <c r="A20" s="20">
        <v>18</v>
      </c>
      <c r="B20" s="21" t="s">
        <v>60</v>
      </c>
      <c r="C20" s="21" t="s">
        <v>61</v>
      </c>
      <c r="D20" s="11">
        <v>6</v>
      </c>
      <c r="E20" s="22">
        <v>5</v>
      </c>
      <c r="F20" s="22">
        <v>5</v>
      </c>
      <c r="G20" s="18">
        <v>5</v>
      </c>
      <c r="H20" s="18">
        <v>5</v>
      </c>
      <c r="I20" s="22">
        <v>5</v>
      </c>
      <c r="J20" s="14">
        <v>5</v>
      </c>
      <c r="K20" s="15">
        <v>5</v>
      </c>
      <c r="L20" s="14">
        <v>5</v>
      </c>
      <c r="M20" s="14">
        <v>5</v>
      </c>
      <c r="N20" s="14">
        <v>5</v>
      </c>
      <c r="O20" s="22">
        <v>5</v>
      </c>
      <c r="P20" s="10">
        <f t="shared" si="7"/>
        <v>1</v>
      </c>
      <c r="Q20" s="10">
        <f t="shared" si="2"/>
        <v>11</v>
      </c>
      <c r="R20" s="10">
        <f t="shared" si="3"/>
        <v>0</v>
      </c>
      <c r="S20" s="10">
        <f t="shared" si="4"/>
        <v>0</v>
      </c>
      <c r="T20" s="10">
        <f t="shared" si="5"/>
        <v>0</v>
      </c>
      <c r="U20" s="10">
        <f t="shared" si="6"/>
        <v>0</v>
      </c>
      <c r="V20" s="16">
        <f t="shared" si="0"/>
        <v>5.083333333333333</v>
      </c>
      <c r="W20" s="19" t="str">
        <f t="shared" si="1"/>
        <v>Tak</v>
      </c>
      <c r="X20" t="s">
        <v>28</v>
      </c>
    </row>
    <row r="21" spans="1:30" ht="15.75" thickBot="1" x14ac:dyDescent="0.3">
      <c r="A21" s="20">
        <v>19</v>
      </c>
      <c r="B21" s="21" t="s">
        <v>46</v>
      </c>
      <c r="C21" s="21" t="s">
        <v>62</v>
      </c>
      <c r="D21" s="11">
        <v>5</v>
      </c>
      <c r="E21" s="22">
        <v>4</v>
      </c>
      <c r="F21" s="22">
        <v>4</v>
      </c>
      <c r="G21" s="18">
        <v>5</v>
      </c>
      <c r="H21" s="18">
        <v>5</v>
      </c>
      <c r="I21" s="22">
        <v>4</v>
      </c>
      <c r="J21" s="14">
        <v>4</v>
      </c>
      <c r="K21" s="15">
        <v>4</v>
      </c>
      <c r="L21" s="14">
        <v>4</v>
      </c>
      <c r="M21" s="14">
        <v>5</v>
      </c>
      <c r="N21" s="14">
        <v>5</v>
      </c>
      <c r="O21" s="22">
        <v>5</v>
      </c>
      <c r="P21" s="10">
        <f t="shared" si="7"/>
        <v>0</v>
      </c>
      <c r="Q21" s="10">
        <f t="shared" si="2"/>
        <v>6</v>
      </c>
      <c r="R21" s="10">
        <f t="shared" si="3"/>
        <v>6</v>
      </c>
      <c r="S21" s="10">
        <f t="shared" si="4"/>
        <v>0</v>
      </c>
      <c r="T21" s="10">
        <f t="shared" si="5"/>
        <v>0</v>
      </c>
      <c r="U21" s="10">
        <f t="shared" si="6"/>
        <v>0</v>
      </c>
      <c r="V21" s="16">
        <f t="shared" si="0"/>
        <v>4.5</v>
      </c>
      <c r="W21" s="17" t="str">
        <f t="shared" si="1"/>
        <v>Nie</v>
      </c>
      <c r="X21" t="s">
        <v>28</v>
      </c>
    </row>
    <row r="22" spans="1:30" ht="15.75" thickBot="1" x14ac:dyDescent="0.3">
      <c r="A22" s="20">
        <v>20</v>
      </c>
      <c r="B22" s="21" t="s">
        <v>63</v>
      </c>
      <c r="C22" s="21" t="s">
        <v>64</v>
      </c>
      <c r="D22" s="11">
        <v>6</v>
      </c>
      <c r="E22" s="22">
        <v>5</v>
      </c>
      <c r="F22" s="22">
        <v>5</v>
      </c>
      <c r="G22" s="18">
        <v>6</v>
      </c>
      <c r="H22" s="18">
        <v>5</v>
      </c>
      <c r="I22" s="22">
        <v>5</v>
      </c>
      <c r="J22" s="14">
        <v>5</v>
      </c>
      <c r="K22" s="15">
        <v>5</v>
      </c>
      <c r="L22" s="14">
        <v>5</v>
      </c>
      <c r="M22" s="14">
        <v>5</v>
      </c>
      <c r="N22" s="14">
        <v>5</v>
      </c>
      <c r="O22" s="22">
        <v>6</v>
      </c>
      <c r="P22" s="10">
        <f t="shared" si="7"/>
        <v>3</v>
      </c>
      <c r="Q22" s="10">
        <f t="shared" si="2"/>
        <v>9</v>
      </c>
      <c r="R22" s="10">
        <f t="shared" si="3"/>
        <v>0</v>
      </c>
      <c r="S22" s="10">
        <f t="shared" si="4"/>
        <v>0</v>
      </c>
      <c r="T22" s="10">
        <f t="shared" si="5"/>
        <v>0</v>
      </c>
      <c r="U22" s="10">
        <f t="shared" si="6"/>
        <v>0</v>
      </c>
      <c r="V22" s="16">
        <f t="shared" si="0"/>
        <v>5.25</v>
      </c>
      <c r="W22" s="19" t="str">
        <f t="shared" si="1"/>
        <v>Tak</v>
      </c>
      <c r="X22" t="s">
        <v>34</v>
      </c>
    </row>
    <row r="23" spans="1:30" ht="15.75" thickBot="1" x14ac:dyDescent="0.3">
      <c r="A23" s="23" t="s">
        <v>65</v>
      </c>
      <c r="B23" s="24"/>
      <c r="C23" s="24"/>
      <c r="D23" s="25">
        <f t="shared" ref="D23:K23" si="8">AVERAGE(D3:D22)</f>
        <v>5.55</v>
      </c>
      <c r="E23" s="25">
        <f t="shared" si="8"/>
        <v>4.05</v>
      </c>
      <c r="F23" s="25">
        <f t="shared" si="8"/>
        <v>4.45</v>
      </c>
      <c r="G23" s="25">
        <f t="shared" si="8"/>
        <v>5</v>
      </c>
      <c r="H23" s="25">
        <f t="shared" si="8"/>
        <v>4.9000000000000004</v>
      </c>
      <c r="I23" s="25">
        <f t="shared" si="8"/>
        <v>4.1500000000000004</v>
      </c>
      <c r="J23" s="25">
        <f t="shared" si="8"/>
        <v>4.25</v>
      </c>
      <c r="K23" s="25">
        <f t="shared" si="8"/>
        <v>4.4000000000000004</v>
      </c>
      <c r="L23" s="25">
        <f>AVERAGE(L3:L22)</f>
        <v>4.4000000000000004</v>
      </c>
      <c r="M23" s="25">
        <f>AVERAGE(M3:M22)</f>
        <v>4.8499999999999996</v>
      </c>
      <c r="N23" s="25">
        <f>AVERAGE(N3:N22)</f>
        <v>4.75</v>
      </c>
      <c r="O23" s="25">
        <f>AVERAGE(O3:O22)</f>
        <v>5.2</v>
      </c>
      <c r="P23" s="25"/>
      <c r="Q23" s="25"/>
      <c r="R23" s="25"/>
      <c r="S23" s="25"/>
      <c r="T23" s="25"/>
      <c r="U23" s="25"/>
      <c r="V23" s="25">
        <f>AVERAGE(V3:V22)</f>
        <v>4.6624999999999996</v>
      </c>
      <c r="W23" s="26"/>
    </row>
    <row r="24" spans="1:30" ht="12.75" customHeight="1" x14ac:dyDescent="0.25">
      <c r="A24" s="43" t="s">
        <v>66</v>
      </c>
      <c r="B24" s="44"/>
      <c r="C24" s="45"/>
      <c r="D24" s="27"/>
      <c r="E24" s="28">
        <f>AVERAGE(D3:O22)</f>
        <v>4.6624999999999996</v>
      </c>
      <c r="F24" s="29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</row>
    <row r="25" spans="1:30" x14ac:dyDescent="0.25">
      <c r="A25" s="31" t="s">
        <v>67</v>
      </c>
      <c r="B25" s="32"/>
      <c r="C25" s="33"/>
      <c r="D25" s="33"/>
      <c r="E25" s="34">
        <f>MAX(V3:V22)</f>
        <v>5.25</v>
      </c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</row>
    <row r="26" spans="1:30" x14ac:dyDescent="0.25">
      <c r="A26" s="31" t="s">
        <v>68</v>
      </c>
      <c r="B26" s="32"/>
      <c r="C26" s="33"/>
      <c r="D26" s="33"/>
      <c r="E26" s="34">
        <f>MIN(V3:V22)</f>
        <v>3.0833333333333335</v>
      </c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</row>
    <row r="27" spans="1:30" x14ac:dyDescent="0.2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</row>
    <row r="28" spans="1:30" x14ac:dyDescent="0.25">
      <c r="A28" s="46" t="s">
        <v>69</v>
      </c>
      <c r="B28" s="47"/>
      <c r="C28" s="10" t="s">
        <v>17</v>
      </c>
      <c r="D28" s="10"/>
      <c r="E28" s="10">
        <f>COUNTIF(D3:O22,6)</f>
        <v>21</v>
      </c>
      <c r="F28" s="30"/>
      <c r="G28" s="30"/>
      <c r="H28" s="30"/>
      <c r="I28" s="30"/>
      <c r="J28" s="30"/>
      <c r="K28" s="35" t="s">
        <v>70</v>
      </c>
      <c r="L28" s="35"/>
      <c r="M28" s="35"/>
      <c r="N28" s="35"/>
      <c r="O28" s="35">
        <v>4.3</v>
      </c>
      <c r="P28" s="30"/>
      <c r="Q28" s="30"/>
      <c r="R28" s="30"/>
      <c r="S28" s="30"/>
      <c r="T28" s="30"/>
      <c r="U28" s="30"/>
      <c r="V28" s="30"/>
    </row>
    <row r="29" spans="1:30" x14ac:dyDescent="0.25">
      <c r="A29" s="48"/>
      <c r="B29" s="49"/>
      <c r="C29" s="10" t="s">
        <v>18</v>
      </c>
      <c r="D29" s="10"/>
      <c r="E29" s="10">
        <f>COUNTIF(D3:O22,5)</f>
        <v>136</v>
      </c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</row>
    <row r="30" spans="1:30" x14ac:dyDescent="0.25">
      <c r="A30" s="48"/>
      <c r="B30" s="49"/>
      <c r="C30" s="10" t="s">
        <v>19</v>
      </c>
      <c r="D30" s="10"/>
      <c r="E30" s="10">
        <f>COUNTIF(D3:O22,4)</f>
        <v>69</v>
      </c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</row>
    <row r="31" spans="1:30" x14ac:dyDescent="0.25">
      <c r="A31" s="48"/>
      <c r="B31" s="49"/>
      <c r="C31" s="10" t="s">
        <v>20</v>
      </c>
      <c r="D31" s="10"/>
      <c r="E31" s="10">
        <f>COUNTIF(D3:O22,3)</f>
        <v>9</v>
      </c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</row>
    <row r="32" spans="1:30" x14ac:dyDescent="0.25">
      <c r="A32" s="48"/>
      <c r="B32" s="49"/>
      <c r="C32" s="10" t="s">
        <v>71</v>
      </c>
      <c r="D32" s="10"/>
      <c r="E32" s="10">
        <f>COUNTIF(D3:O22,2)</f>
        <v>5</v>
      </c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</row>
    <row r="33" spans="1:22" x14ac:dyDescent="0.25">
      <c r="A33" s="50"/>
      <c r="B33" s="51"/>
      <c r="C33" s="10" t="s">
        <v>22</v>
      </c>
      <c r="D33" s="10"/>
      <c r="E33" s="10">
        <f>COUNTIF(D3:O22,1)</f>
        <v>0</v>
      </c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</row>
    <row r="35" spans="1:22" ht="15.75" thickBot="1" x14ac:dyDescent="0.3">
      <c r="D35" t="s">
        <v>5</v>
      </c>
      <c r="E35" t="s">
        <v>72</v>
      </c>
      <c r="F35" t="s">
        <v>73</v>
      </c>
      <c r="G35" t="s">
        <v>74</v>
      </c>
      <c r="H35" t="s">
        <v>75</v>
      </c>
      <c r="I35" t="s">
        <v>76</v>
      </c>
      <c r="J35" t="s">
        <v>77</v>
      </c>
      <c r="K35" t="s">
        <v>78</v>
      </c>
      <c r="L35" t="s">
        <v>79</v>
      </c>
      <c r="M35" t="s">
        <v>80</v>
      </c>
      <c r="N35" t="s">
        <v>81</v>
      </c>
      <c r="O35" t="s">
        <v>82</v>
      </c>
    </row>
    <row r="36" spans="1:22" x14ac:dyDescent="0.25">
      <c r="C36" s="36" t="s">
        <v>83</v>
      </c>
      <c r="D36" s="37">
        <f t="shared" ref="D36:K36" si="9">COUNTIF(D3:D22,6)</f>
        <v>13</v>
      </c>
      <c r="E36" s="37">
        <f t="shared" si="9"/>
        <v>0</v>
      </c>
      <c r="F36" s="37">
        <f t="shared" si="9"/>
        <v>1</v>
      </c>
      <c r="G36" s="37">
        <f t="shared" si="9"/>
        <v>2</v>
      </c>
      <c r="H36" s="37">
        <f t="shared" si="9"/>
        <v>0</v>
      </c>
      <c r="I36" s="37">
        <f t="shared" si="9"/>
        <v>0</v>
      </c>
      <c r="J36" s="37">
        <f t="shared" si="9"/>
        <v>0</v>
      </c>
      <c r="K36" s="37">
        <f t="shared" si="9"/>
        <v>0</v>
      </c>
      <c r="L36" s="37">
        <f>COUNTIF(L3:L22,6)</f>
        <v>1</v>
      </c>
      <c r="M36" s="37">
        <f>COUNTIF(M3:M22,6)</f>
        <v>0</v>
      </c>
      <c r="N36" s="37">
        <f>COUNTIF(N3:N22,6)</f>
        <v>0</v>
      </c>
      <c r="O36" s="37">
        <f>COUNTIF(O3:O22,6)</f>
        <v>4</v>
      </c>
    </row>
    <row r="37" spans="1:22" x14ac:dyDescent="0.25">
      <c r="C37" s="38" t="s">
        <v>84</v>
      </c>
      <c r="D37" s="39">
        <f t="shared" ref="D37:K37" si="10">COUNTIF(D3:D22,5)</f>
        <v>5</v>
      </c>
      <c r="E37" s="39">
        <f t="shared" si="10"/>
        <v>7</v>
      </c>
      <c r="F37" s="39">
        <f t="shared" si="10"/>
        <v>8</v>
      </c>
      <c r="G37" s="39">
        <f t="shared" si="10"/>
        <v>16</v>
      </c>
      <c r="H37" s="39">
        <f t="shared" si="10"/>
        <v>18</v>
      </c>
      <c r="I37" s="39">
        <f t="shared" si="10"/>
        <v>6</v>
      </c>
      <c r="J37" s="39">
        <f t="shared" si="10"/>
        <v>8</v>
      </c>
      <c r="K37" s="39">
        <f t="shared" si="10"/>
        <v>10</v>
      </c>
      <c r="L37" s="39">
        <f>COUNTIF(L3:L22,5)</f>
        <v>8</v>
      </c>
      <c r="M37" s="39">
        <f>COUNTIF(M3:M22,5)</f>
        <v>18</v>
      </c>
      <c r="N37" s="39">
        <f>COUNTIF(N3:N22,5)</f>
        <v>16</v>
      </c>
      <c r="O37" s="39">
        <f>COUNTIF(O3:O22,5)</f>
        <v>16</v>
      </c>
    </row>
    <row r="38" spans="1:22" x14ac:dyDescent="0.25">
      <c r="C38" s="38" t="s">
        <v>85</v>
      </c>
      <c r="D38" s="39">
        <f t="shared" ref="D38:K38" si="11">COUNTIF(D3:D22,4)</f>
        <v>2</v>
      </c>
      <c r="E38" s="39">
        <f t="shared" si="11"/>
        <v>8</v>
      </c>
      <c r="F38" s="39">
        <f t="shared" si="11"/>
        <v>10</v>
      </c>
      <c r="G38" s="39">
        <f t="shared" si="11"/>
        <v>2</v>
      </c>
      <c r="H38" s="39">
        <f t="shared" si="11"/>
        <v>2</v>
      </c>
      <c r="I38" s="39">
        <f t="shared" si="11"/>
        <v>12</v>
      </c>
      <c r="J38" s="39">
        <f t="shared" si="11"/>
        <v>10</v>
      </c>
      <c r="K38" s="39">
        <f t="shared" si="11"/>
        <v>9</v>
      </c>
      <c r="L38" s="39">
        <f>COUNTIF(L3:L22,4)</f>
        <v>10</v>
      </c>
      <c r="M38" s="39">
        <f>COUNTIF(M3:M22,4)</f>
        <v>1</v>
      </c>
      <c r="N38" s="39">
        <f>COUNTIF(N3:N22,4)</f>
        <v>3</v>
      </c>
      <c r="O38" s="39">
        <f>COUNTIF(O3:O22,4)</f>
        <v>0</v>
      </c>
    </row>
    <row r="39" spans="1:22" x14ac:dyDescent="0.25">
      <c r="C39" s="38" t="s">
        <v>86</v>
      </c>
      <c r="D39" s="39">
        <f t="shared" ref="D39:K39" si="12">COUNTIF(D3:D22,3)</f>
        <v>0</v>
      </c>
      <c r="E39" s="39">
        <f t="shared" si="12"/>
        <v>4</v>
      </c>
      <c r="F39" s="39">
        <f t="shared" si="12"/>
        <v>1</v>
      </c>
      <c r="G39" s="39">
        <f t="shared" si="12"/>
        <v>0</v>
      </c>
      <c r="H39" s="39">
        <f t="shared" si="12"/>
        <v>0</v>
      </c>
      <c r="I39" s="39">
        <f t="shared" si="12"/>
        <v>1</v>
      </c>
      <c r="J39" s="39">
        <f t="shared" si="12"/>
        <v>1</v>
      </c>
      <c r="K39" s="39">
        <f t="shared" si="12"/>
        <v>0</v>
      </c>
      <c r="L39" s="39">
        <f>COUNTIF(L3:L22,3)</f>
        <v>0</v>
      </c>
      <c r="M39" s="39">
        <f>COUNTIF(M3:M22,3)</f>
        <v>1</v>
      </c>
      <c r="N39" s="39">
        <f>COUNTIF(N3:N22,3)</f>
        <v>1</v>
      </c>
      <c r="O39" s="39">
        <f>COUNTIF(O3:O22,3)</f>
        <v>0</v>
      </c>
    </row>
    <row r="40" spans="1:22" x14ac:dyDescent="0.25">
      <c r="C40" s="38" t="s">
        <v>87</v>
      </c>
      <c r="D40" s="39">
        <f t="shared" ref="D40:K40" si="13">COUNTIF(D3:D22,2)</f>
        <v>0</v>
      </c>
      <c r="E40" s="39">
        <f t="shared" si="13"/>
        <v>1</v>
      </c>
      <c r="F40" s="39">
        <f t="shared" si="13"/>
        <v>0</v>
      </c>
      <c r="G40" s="39">
        <f t="shared" si="13"/>
        <v>0</v>
      </c>
      <c r="H40" s="39">
        <f t="shared" si="13"/>
        <v>0</v>
      </c>
      <c r="I40" s="39">
        <f t="shared" si="13"/>
        <v>1</v>
      </c>
      <c r="J40" s="39">
        <f t="shared" si="13"/>
        <v>1</v>
      </c>
      <c r="K40" s="39">
        <f t="shared" si="13"/>
        <v>1</v>
      </c>
      <c r="L40" s="39">
        <f>COUNTIF(L3:L22,2)</f>
        <v>1</v>
      </c>
      <c r="M40" s="39">
        <f>COUNTIF(M3:M22,2)</f>
        <v>0</v>
      </c>
      <c r="N40" s="39">
        <f>COUNTIF(N3:N22,2)</f>
        <v>0</v>
      </c>
      <c r="O40" s="39">
        <f>COUNTIF(O3:O22,2)</f>
        <v>0</v>
      </c>
    </row>
    <row r="41" spans="1:22" ht="15.75" thickBot="1" x14ac:dyDescent="0.3">
      <c r="C41" s="40" t="s">
        <v>88</v>
      </c>
      <c r="D41" s="41">
        <f>COUNTIF(D3:D22,1)</f>
        <v>0</v>
      </c>
      <c r="E41" s="41">
        <f t="shared" ref="E41:O41" si="14">COUNTIF(E3:E22,1)</f>
        <v>0</v>
      </c>
      <c r="F41" s="41">
        <f t="shared" si="14"/>
        <v>0</v>
      </c>
      <c r="G41" s="41">
        <f t="shared" si="14"/>
        <v>0</v>
      </c>
      <c r="H41" s="41">
        <f t="shared" si="14"/>
        <v>0</v>
      </c>
      <c r="I41" s="41">
        <f t="shared" si="14"/>
        <v>0</v>
      </c>
      <c r="J41" s="41">
        <f t="shared" si="14"/>
        <v>0</v>
      </c>
      <c r="K41" s="41">
        <f t="shared" si="14"/>
        <v>0</v>
      </c>
      <c r="L41" s="41">
        <f t="shared" si="14"/>
        <v>0</v>
      </c>
      <c r="M41" s="41">
        <f t="shared" si="14"/>
        <v>0</v>
      </c>
      <c r="N41" s="41">
        <f t="shared" si="14"/>
        <v>0</v>
      </c>
      <c r="O41" s="41">
        <f t="shared" si="14"/>
        <v>0</v>
      </c>
    </row>
  </sheetData>
  <mergeCells count="4">
    <mergeCell ref="E1:O1"/>
    <mergeCell ref="P1:U1"/>
    <mergeCell ref="A24:C24"/>
    <mergeCell ref="A28:B3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PRACOWNIA2</dc:creator>
  <cp:lastModifiedBy>PRACOWNIA2</cp:lastModifiedBy>
  <dcterms:created xsi:type="dcterms:W3CDTF">2020-06-05T06:54:24Z</dcterms:created>
  <dcterms:modified xsi:type="dcterms:W3CDTF">2020-06-07T07:49:11Z</dcterms:modified>
</cp:coreProperties>
</file>