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PoczKlasy7aPazdz2023/"/>
    </mc:Choice>
  </mc:AlternateContent>
  <xr:revisionPtr revIDLastSave="264" documentId="13_ncr:1_{27DC2FCB-435A-478E-A6B6-10A9FA13422E}" xr6:coauthVersionLast="47" xr6:coauthVersionMax="47" xr10:uidLastSave="{B042DB53-09E5-407B-A685-F2C291CCB73C}"/>
  <bookViews>
    <workbookView xWindow="-120" yWindow="-120" windowWidth="38640" windowHeight="2112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1" i="1" l="1"/>
  <c r="E21" i="1"/>
  <c r="H21" i="1"/>
  <c r="L21" i="1"/>
  <c r="O21" i="1"/>
  <c r="P21" i="1"/>
  <c r="Q21" i="1"/>
  <c r="P6" i="1"/>
  <c r="Q6" i="1"/>
  <c r="P3" i="1"/>
  <c r="Q3" i="1" s="1"/>
  <c r="P4" i="1"/>
  <c r="Q4" i="1" s="1"/>
  <c r="P5" i="1"/>
  <c r="Q5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" i="1"/>
  <c r="Q2" i="1" s="1"/>
  <c r="D21" i="1"/>
  <c r="P20" i="1"/>
  <c r="Q20" i="1" s="1"/>
  <c r="N21" i="1"/>
  <c r="K21" i="1"/>
  <c r="G21" i="1"/>
</calcChain>
</file>

<file path=xl/sharedStrings.xml><?xml version="1.0" encoding="utf-8"?>
<sst xmlns="http://schemas.openxmlformats.org/spreadsheetml/2006/main" count="44" uniqueCount="44">
  <si>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</si>
  <si>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</si>
  <si>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</si>
  <si>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</si>
  <si>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</si>
  <si>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</si>
  <si>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</si>
  <si>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</si>
  <si>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</si>
  <si>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</si>
  <si>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</si>
  <si>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</si>
  <si>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</si>
  <si>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</si>
  <si>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A09</t>
  </si>
  <si>
    <t>A11</t>
  </si>
  <si>
    <t>A13</t>
  </si>
  <si>
    <t>A14</t>
  </si>
  <si>
    <t>A15</t>
  </si>
  <si>
    <t>A16</t>
  </si>
  <si>
    <t>A18</t>
  </si>
  <si>
    <t>Suma</t>
  </si>
  <si>
    <t>Poprawność, %</t>
  </si>
  <si>
    <t>A02</t>
  </si>
  <si>
    <t>A03</t>
  </si>
  <si>
    <t>A05</t>
  </si>
  <si>
    <t>A06</t>
  </si>
  <si>
    <t>A07</t>
  </si>
  <si>
    <t>A08</t>
  </si>
  <si>
    <t>Imię i Nazwisko</t>
  </si>
  <si>
    <t>A19</t>
  </si>
  <si>
    <t>A20</t>
  </si>
  <si>
    <t>Klasa 7A</t>
  </si>
  <si>
    <t>Słuchanie</t>
  </si>
  <si>
    <t>Funkcje</t>
  </si>
  <si>
    <t>Czytanie</t>
  </si>
  <si>
    <t>Środki językowe</t>
  </si>
  <si>
    <t>Średnia liczba punktów na 60 możliwych</t>
  </si>
  <si>
    <t>Średnia poprawność</t>
  </si>
  <si>
    <t>Wyp. Pisemna</t>
  </si>
  <si>
    <t>A01</t>
  </si>
  <si>
    <t>A04</t>
  </si>
  <si>
    <t>A10</t>
  </si>
  <si>
    <t>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</si>
</sst>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family val="2"/>
      <charset val="238"/>
    </font>
    <font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7" fillId="0" borderId="0" xfId="0" applyFont="1"/>
    <xf numFmtId="0" fontId="5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2" xfId="0" applyBorder="1"/>
    <xf numFmtId="0" fontId="2" fillId="5" borderId="15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8" fillId="0" borderId="18" xfId="0" applyFont="1" applyBorder="1"/>
    <xf numFmtId="2" fontId="0" fillId="0" borderId="8" xfId="0" applyNumberForma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Zestawienie</a:t>
            </a:r>
            <a:r>
              <a:rPr lang="pl-PL" b="1" baseline="0"/>
              <a:t> sumy punktów (max 60) i poprawności (max 100%) uczniów klasy 7a</a:t>
            </a:r>
            <a:endParaRPr lang="pl-P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Sheet1!$A$3:$A$20</c:f>
              <c:strCache>
                <c:ptCount val="18"/>
                <c:pt idx="0">
                  <c:v>A02</c:v>
                </c:pt>
                <c:pt idx="1">
                  <c:v>A03</c:v>
                </c:pt>
                <c:pt idx="2">
                  <c:v>A04</c:v>
                </c:pt>
                <c:pt idx="3">
                  <c:v>A05</c:v>
                </c:pt>
                <c:pt idx="4">
                  <c:v>A06</c:v>
                </c:pt>
                <c:pt idx="5">
                  <c:v>A07</c:v>
                </c:pt>
                <c:pt idx="6">
                  <c:v>A08</c:v>
                </c:pt>
                <c:pt idx="7">
                  <c:v>A09</c:v>
                </c:pt>
                <c:pt idx="8">
                  <c:v>A10</c:v>
                </c:pt>
                <c:pt idx="9">
                  <c:v>A11</c:v>
                </c:pt>
                <c:pt idx="10">
                  <c:v>A12</c:v>
                </c:pt>
                <c:pt idx="11">
                  <c:v>A13</c:v>
                </c:pt>
                <c:pt idx="12">
                  <c:v>A14</c:v>
                </c:pt>
                <c:pt idx="13">
                  <c:v>A15</c:v>
                </c:pt>
                <c:pt idx="14">
                  <c:v>A16</c:v>
                </c:pt>
                <c:pt idx="15">
                  <c:v>A18</c:v>
                </c:pt>
                <c:pt idx="16">
                  <c:v>A19</c:v>
                </c:pt>
                <c:pt idx="17">
                  <c:v>A20</c:v>
                </c:pt>
              </c:strCache>
            </c:strRef>
          </c:cat>
          <c:val>
            <c:numRef>
              <c:f>Sheet1!$P$3:$P$20</c:f>
              <c:numCache>
                <c:formatCode>General</c:formatCode>
                <c:ptCount val="18"/>
                <c:pt idx="0">
                  <c:v>55</c:v>
                </c:pt>
                <c:pt idx="1">
                  <c:v>60</c:v>
                </c:pt>
                <c:pt idx="2">
                  <c:v>58</c:v>
                </c:pt>
                <c:pt idx="3">
                  <c:v>59</c:v>
                </c:pt>
                <c:pt idx="4">
                  <c:v>50</c:v>
                </c:pt>
                <c:pt idx="5">
                  <c:v>59</c:v>
                </c:pt>
                <c:pt idx="6">
                  <c:v>59</c:v>
                </c:pt>
                <c:pt idx="7">
                  <c:v>13</c:v>
                </c:pt>
                <c:pt idx="8">
                  <c:v>34</c:v>
                </c:pt>
                <c:pt idx="9">
                  <c:v>60</c:v>
                </c:pt>
                <c:pt idx="10">
                  <c:v>53</c:v>
                </c:pt>
                <c:pt idx="11">
                  <c:v>39</c:v>
                </c:pt>
                <c:pt idx="12">
                  <c:v>44</c:v>
                </c:pt>
                <c:pt idx="13">
                  <c:v>60</c:v>
                </c:pt>
                <c:pt idx="14">
                  <c:v>55</c:v>
                </c:pt>
                <c:pt idx="15">
                  <c:v>57</c:v>
                </c:pt>
                <c:pt idx="16">
                  <c:v>59</c:v>
                </c:pt>
                <c:pt idx="1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C-4E8C-93D1-6D788DBE4821}"/>
            </c:ext>
          </c:extLst>
        </c:ser>
        <c:ser>
          <c:idx val="1"/>
          <c:order val="1"/>
          <c:tx>
            <c:strRef>
              <c:f>Sheet1!$Q$1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Sheet1!$A$3:$A$20</c:f>
              <c:strCache>
                <c:ptCount val="18"/>
                <c:pt idx="0">
                  <c:v>A02</c:v>
                </c:pt>
                <c:pt idx="1">
                  <c:v>A03</c:v>
                </c:pt>
                <c:pt idx="2">
                  <c:v>A04</c:v>
                </c:pt>
                <c:pt idx="3">
                  <c:v>A05</c:v>
                </c:pt>
                <c:pt idx="4">
                  <c:v>A06</c:v>
                </c:pt>
                <c:pt idx="5">
                  <c:v>A07</c:v>
                </c:pt>
                <c:pt idx="6">
                  <c:v>A08</c:v>
                </c:pt>
                <c:pt idx="7">
                  <c:v>A09</c:v>
                </c:pt>
                <c:pt idx="8">
                  <c:v>A10</c:v>
                </c:pt>
                <c:pt idx="9">
                  <c:v>A11</c:v>
                </c:pt>
                <c:pt idx="10">
                  <c:v>A12</c:v>
                </c:pt>
                <c:pt idx="11">
                  <c:v>A13</c:v>
                </c:pt>
                <c:pt idx="12">
                  <c:v>A14</c:v>
                </c:pt>
                <c:pt idx="13">
                  <c:v>A15</c:v>
                </c:pt>
                <c:pt idx="14">
                  <c:v>A16</c:v>
                </c:pt>
                <c:pt idx="15">
                  <c:v>A18</c:v>
                </c:pt>
                <c:pt idx="16">
                  <c:v>A19</c:v>
                </c:pt>
                <c:pt idx="17">
                  <c:v>A20</c:v>
                </c:pt>
              </c:strCache>
            </c:strRef>
          </c:cat>
          <c:val>
            <c:numRef>
              <c:f>Sheet1!$Q$3:$Q$20</c:f>
              <c:numCache>
                <c:formatCode>0.00</c:formatCode>
                <c:ptCount val="18"/>
                <c:pt idx="0">
                  <c:v>91.666666666666671</c:v>
                </c:pt>
                <c:pt idx="1">
                  <c:v>100</c:v>
                </c:pt>
                <c:pt idx="2">
                  <c:v>96.666666666666671</c:v>
                </c:pt>
                <c:pt idx="3">
                  <c:v>98.333333333333329</c:v>
                </c:pt>
                <c:pt idx="4">
                  <c:v>83.333333333333329</c:v>
                </c:pt>
                <c:pt idx="5">
                  <c:v>98.333333333333329</c:v>
                </c:pt>
                <c:pt idx="6">
                  <c:v>98.333333333333329</c:v>
                </c:pt>
                <c:pt idx="7">
                  <c:v>21.666666666666668</c:v>
                </c:pt>
                <c:pt idx="8">
                  <c:v>56.666666666666664</c:v>
                </c:pt>
                <c:pt idx="9">
                  <c:v>100</c:v>
                </c:pt>
                <c:pt idx="10">
                  <c:v>88.333333333333329</c:v>
                </c:pt>
                <c:pt idx="11">
                  <c:v>65</c:v>
                </c:pt>
                <c:pt idx="12">
                  <c:v>73.333333333333329</c:v>
                </c:pt>
                <c:pt idx="13">
                  <c:v>100</c:v>
                </c:pt>
                <c:pt idx="14">
                  <c:v>91.666666666666671</c:v>
                </c:pt>
                <c:pt idx="15">
                  <c:v>95</c:v>
                </c:pt>
                <c:pt idx="16">
                  <c:v>98.333333333333329</c:v>
                </c:pt>
                <c:pt idx="17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C-4E8C-93D1-6D788DBE4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7315391"/>
        <c:axId val="847326911"/>
      </c:barChart>
      <c:catAx>
        <c:axId val="84731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7326911"/>
        <c:crosses val="autoZero"/>
        <c:auto val="1"/>
        <c:lblAlgn val="ctr"/>
        <c:lblOffset val="100"/>
        <c:noMultiLvlLbl val="0"/>
      </c:catAx>
      <c:valAx>
        <c:axId val="84732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731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24</xdr:row>
      <xdr:rowOff>9524</xdr:rowOff>
    </xdr:from>
    <xdr:to>
      <xdr:col>12</xdr:col>
      <xdr:colOff>0</xdr:colOff>
      <xdr:row>51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598814-2EAA-38BB-D7ED-E875650F4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topLeftCell="A2" zoomScaleNormal="100" workbookViewId="0">
      <selection activeCell="M57" sqref="M57"/>
    </sheetView>
  </sheetViews>
  <sheetFormatPr defaultColWidth="11.5703125" defaultRowHeight="12.75"/>
  <cols>
    <col min="1" max="1" width="34" customWidth="1"/>
    <col min="11" max="11" width="12.5703125" bestFit="1" customWidth="1"/>
    <col min="14" max="14" width="15.42578125" customWidth="1"/>
    <col min="15" max="15" width="14.7109375" customWidth="1"/>
    <col min="16" max="16" width="31.42578125" customWidth="1"/>
    <col min="17" max="17" width="29.5703125" customWidth="1"/>
  </cols>
  <sheetData>
    <row r="1" spans="1:17" s="1" customFormat="1" ht="16.5" thickBot="1">
      <c r="A1" s="24" t="s">
        <v>29</v>
      </c>
      <c r="B1" s="20" t="s">
        <v>0</v>
      </c>
      <c r="C1" s="8" t="s">
        <v>1</v>
      </c>
      <c r="D1" s="8" t="s">
        <v>2</v>
      </c>
      <c r="E1" s="9" t="s">
        <v>3</v>
      </c>
      <c r="F1" s="9" t="s">
        <v>4</v>
      </c>
      <c r="G1" s="9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  <c r="M1" s="11" t="s">
        <v>11</v>
      </c>
      <c r="N1" s="11" t="s">
        <v>12</v>
      </c>
      <c r="O1" s="28" t="s">
        <v>13</v>
      </c>
      <c r="P1" s="32" t="s">
        <v>21</v>
      </c>
      <c r="Q1" s="12" t="s">
        <v>22</v>
      </c>
    </row>
    <row r="2" spans="1:17" s="1" customFormat="1" ht="15.75" thickBot="1">
      <c r="A2" s="37" t="s">
        <v>40</v>
      </c>
      <c r="B2" s="39">
        <v>3</v>
      </c>
      <c r="C2" s="40">
        <v>1</v>
      </c>
      <c r="D2" s="40">
        <v>3</v>
      </c>
      <c r="E2" s="41">
        <v>2</v>
      </c>
      <c r="F2" s="41">
        <v>4</v>
      </c>
      <c r="G2" s="41">
        <v>1</v>
      </c>
      <c r="H2" s="42">
        <v>3</v>
      </c>
      <c r="I2" s="42">
        <v>3</v>
      </c>
      <c r="J2" s="42">
        <v>2</v>
      </c>
      <c r="K2" s="42">
        <v>2</v>
      </c>
      <c r="L2" s="43">
        <v>3</v>
      </c>
      <c r="M2" s="43">
        <v>3</v>
      </c>
      <c r="N2" s="43">
        <v>0</v>
      </c>
      <c r="O2" s="44">
        <v>9</v>
      </c>
      <c r="P2" s="33">
        <f t="shared" ref="P2:P20" si="0">SUM(B2:O2)</f>
        <v>39</v>
      </c>
      <c r="Q2" s="38">
        <f>P2*100/60</f>
        <v>65</v>
      </c>
    </row>
    <row r="3" spans="1:17" ht="16.5" thickBot="1">
      <c r="A3" s="25" t="s">
        <v>23</v>
      </c>
      <c r="B3" s="21">
        <v>5</v>
      </c>
      <c r="C3" s="13">
        <v>4</v>
      </c>
      <c r="D3" s="13">
        <v>4</v>
      </c>
      <c r="E3" s="14">
        <v>4</v>
      </c>
      <c r="F3" s="14">
        <v>4</v>
      </c>
      <c r="G3" s="14">
        <v>3</v>
      </c>
      <c r="H3" s="15">
        <v>4</v>
      </c>
      <c r="I3" s="15">
        <v>1</v>
      </c>
      <c r="J3" s="15">
        <v>4</v>
      </c>
      <c r="K3" s="15">
        <v>3</v>
      </c>
      <c r="L3" s="16">
        <v>2</v>
      </c>
      <c r="M3" s="16">
        <v>4</v>
      </c>
      <c r="N3" s="16">
        <v>4</v>
      </c>
      <c r="O3" s="29">
        <v>9</v>
      </c>
      <c r="P3" s="33">
        <f t="shared" si="0"/>
        <v>55</v>
      </c>
      <c r="Q3" s="38">
        <f t="shared" ref="Q3:Q20" si="1">P3*100/60</f>
        <v>91.666666666666671</v>
      </c>
    </row>
    <row r="4" spans="1:17" ht="16.5" thickBot="1">
      <c r="A4" s="26" t="s">
        <v>24</v>
      </c>
      <c r="B4" s="22">
        <v>5</v>
      </c>
      <c r="C4" s="4">
        <v>4</v>
      </c>
      <c r="D4" s="4">
        <v>4</v>
      </c>
      <c r="E4" s="5">
        <v>4</v>
      </c>
      <c r="F4" s="5">
        <v>4</v>
      </c>
      <c r="G4" s="5">
        <v>3</v>
      </c>
      <c r="H4" s="6">
        <v>4</v>
      </c>
      <c r="I4" s="6">
        <v>4</v>
      </c>
      <c r="J4" s="6">
        <v>4</v>
      </c>
      <c r="K4" s="6">
        <v>3</v>
      </c>
      <c r="L4" s="7">
        <v>3</v>
      </c>
      <c r="M4" s="7">
        <v>4</v>
      </c>
      <c r="N4" s="7">
        <v>4</v>
      </c>
      <c r="O4" s="30">
        <v>10</v>
      </c>
      <c r="P4" s="33">
        <f t="shared" si="0"/>
        <v>60</v>
      </c>
      <c r="Q4" s="38">
        <f t="shared" si="1"/>
        <v>100</v>
      </c>
    </row>
    <row r="5" spans="1:17" ht="16.5" thickBot="1">
      <c r="A5" s="26" t="s">
        <v>41</v>
      </c>
      <c r="B5" s="22">
        <v>5</v>
      </c>
      <c r="C5" s="4">
        <v>4</v>
      </c>
      <c r="D5" s="4">
        <v>3</v>
      </c>
      <c r="E5" s="5">
        <v>4</v>
      </c>
      <c r="F5" s="5">
        <v>4</v>
      </c>
      <c r="G5" s="5">
        <v>3</v>
      </c>
      <c r="H5" s="6">
        <v>4</v>
      </c>
      <c r="I5" s="6">
        <v>4</v>
      </c>
      <c r="J5" s="6">
        <v>4</v>
      </c>
      <c r="K5" s="6">
        <v>3</v>
      </c>
      <c r="L5" s="7">
        <v>3</v>
      </c>
      <c r="M5" s="7">
        <v>4</v>
      </c>
      <c r="N5" s="7">
        <v>3</v>
      </c>
      <c r="O5" s="30">
        <v>10</v>
      </c>
      <c r="P5" s="33">
        <f t="shared" si="0"/>
        <v>58</v>
      </c>
      <c r="Q5" s="38">
        <f t="shared" si="1"/>
        <v>96.666666666666671</v>
      </c>
    </row>
    <row r="6" spans="1:17" ht="16.5" thickBot="1">
      <c r="A6" s="26" t="s">
        <v>25</v>
      </c>
      <c r="B6" s="22">
        <v>5</v>
      </c>
      <c r="C6" s="4">
        <v>4</v>
      </c>
      <c r="D6" s="4">
        <v>4</v>
      </c>
      <c r="E6" s="5">
        <v>4</v>
      </c>
      <c r="F6" s="5">
        <v>4</v>
      </c>
      <c r="G6" s="5">
        <v>3</v>
      </c>
      <c r="H6" s="6">
        <v>4</v>
      </c>
      <c r="I6" s="6">
        <v>4</v>
      </c>
      <c r="J6" s="6">
        <v>4</v>
      </c>
      <c r="K6" s="6">
        <v>3</v>
      </c>
      <c r="L6" s="7">
        <v>3</v>
      </c>
      <c r="M6" s="7">
        <v>4</v>
      </c>
      <c r="N6" s="7">
        <v>4</v>
      </c>
      <c r="O6" s="30">
        <v>9</v>
      </c>
      <c r="P6" s="33">
        <f t="shared" si="0"/>
        <v>59</v>
      </c>
      <c r="Q6" s="38">
        <f t="shared" si="1"/>
        <v>98.333333333333329</v>
      </c>
    </row>
    <row r="7" spans="1:17" ht="16.5" thickBot="1">
      <c r="A7" s="26" t="s">
        <v>26</v>
      </c>
      <c r="B7" s="22">
        <v>5</v>
      </c>
      <c r="C7" s="4">
        <v>4</v>
      </c>
      <c r="D7" s="4">
        <v>2</v>
      </c>
      <c r="E7" s="5">
        <v>4</v>
      </c>
      <c r="F7" s="5">
        <v>4</v>
      </c>
      <c r="G7" s="5">
        <v>2</v>
      </c>
      <c r="H7" s="6">
        <v>4</v>
      </c>
      <c r="I7" s="6">
        <v>4</v>
      </c>
      <c r="J7" s="6">
        <v>4</v>
      </c>
      <c r="K7" s="6">
        <v>0</v>
      </c>
      <c r="L7" s="7">
        <v>4</v>
      </c>
      <c r="M7" s="7">
        <v>3</v>
      </c>
      <c r="N7" s="7">
        <v>0</v>
      </c>
      <c r="O7" s="30">
        <v>10</v>
      </c>
      <c r="P7" s="33">
        <f t="shared" si="0"/>
        <v>50</v>
      </c>
      <c r="Q7" s="38">
        <f t="shared" si="1"/>
        <v>83.333333333333329</v>
      </c>
    </row>
    <row r="8" spans="1:17" ht="16.5" thickBot="1">
      <c r="A8" s="26" t="s">
        <v>27</v>
      </c>
      <c r="B8" s="22">
        <v>5</v>
      </c>
      <c r="C8" s="4">
        <v>4</v>
      </c>
      <c r="D8" s="4">
        <v>4</v>
      </c>
      <c r="E8" s="5">
        <v>4</v>
      </c>
      <c r="F8" s="5">
        <v>4</v>
      </c>
      <c r="G8" s="5">
        <v>3</v>
      </c>
      <c r="H8" s="6">
        <v>4</v>
      </c>
      <c r="I8" s="6">
        <v>4</v>
      </c>
      <c r="J8" s="6">
        <v>4</v>
      </c>
      <c r="K8" s="6">
        <v>3</v>
      </c>
      <c r="L8" s="7">
        <v>3</v>
      </c>
      <c r="M8" s="7">
        <v>4</v>
      </c>
      <c r="N8" s="7">
        <v>3</v>
      </c>
      <c r="O8" s="30">
        <v>10</v>
      </c>
      <c r="P8" s="33">
        <f t="shared" si="0"/>
        <v>59</v>
      </c>
      <c r="Q8" s="38">
        <f t="shared" si="1"/>
        <v>98.333333333333329</v>
      </c>
    </row>
    <row r="9" spans="1:17" ht="16.5" thickBot="1">
      <c r="A9" s="26" t="s">
        <v>28</v>
      </c>
      <c r="B9" s="22">
        <v>5</v>
      </c>
      <c r="C9" s="4">
        <v>4</v>
      </c>
      <c r="D9" s="4">
        <v>4</v>
      </c>
      <c r="E9" s="5">
        <v>4</v>
      </c>
      <c r="F9" s="5">
        <v>4</v>
      </c>
      <c r="G9" s="5">
        <v>3</v>
      </c>
      <c r="H9" s="6">
        <v>4</v>
      </c>
      <c r="I9" s="6">
        <v>4</v>
      </c>
      <c r="J9" s="6">
        <v>4</v>
      </c>
      <c r="K9" s="6">
        <v>3</v>
      </c>
      <c r="L9" s="7">
        <v>3</v>
      </c>
      <c r="M9" s="7">
        <v>4</v>
      </c>
      <c r="N9" s="7">
        <v>4</v>
      </c>
      <c r="O9" s="30">
        <v>9</v>
      </c>
      <c r="P9" s="33">
        <f t="shared" si="0"/>
        <v>59</v>
      </c>
      <c r="Q9" s="38">
        <f t="shared" si="1"/>
        <v>98.333333333333329</v>
      </c>
    </row>
    <row r="10" spans="1:17" ht="16.5" thickBot="1">
      <c r="A10" s="26" t="s">
        <v>14</v>
      </c>
      <c r="B10" s="22">
        <v>1</v>
      </c>
      <c r="C10" s="4">
        <v>1</v>
      </c>
      <c r="D10" s="4">
        <v>0</v>
      </c>
      <c r="E10" s="5">
        <v>0</v>
      </c>
      <c r="F10" s="5">
        <v>3</v>
      </c>
      <c r="G10" s="5">
        <v>0</v>
      </c>
      <c r="H10" s="6">
        <v>4</v>
      </c>
      <c r="I10" s="6">
        <v>0</v>
      </c>
      <c r="J10" s="6">
        <v>1</v>
      </c>
      <c r="K10" s="6">
        <v>2</v>
      </c>
      <c r="L10" s="7">
        <v>1</v>
      </c>
      <c r="M10" s="7">
        <v>0</v>
      </c>
      <c r="N10" s="7">
        <v>0</v>
      </c>
      <c r="O10" s="30">
        <v>0</v>
      </c>
      <c r="P10" s="33">
        <f t="shared" si="0"/>
        <v>13</v>
      </c>
      <c r="Q10" s="38">
        <f t="shared" si="1"/>
        <v>21.666666666666668</v>
      </c>
    </row>
    <row r="11" spans="1:17" ht="16.5" thickBot="1">
      <c r="A11" s="26" t="s">
        <v>42</v>
      </c>
      <c r="B11" s="22">
        <v>0</v>
      </c>
      <c r="C11" s="4">
        <v>0</v>
      </c>
      <c r="D11" s="4">
        <v>0</v>
      </c>
      <c r="E11" s="5">
        <v>0</v>
      </c>
      <c r="F11" s="5">
        <v>4</v>
      </c>
      <c r="G11" s="5">
        <v>3</v>
      </c>
      <c r="H11" s="6">
        <v>4</v>
      </c>
      <c r="I11" s="6">
        <v>2</v>
      </c>
      <c r="J11" s="6">
        <v>4</v>
      </c>
      <c r="K11" s="6">
        <v>2</v>
      </c>
      <c r="L11" s="7">
        <v>3</v>
      </c>
      <c r="M11" s="7">
        <v>4</v>
      </c>
      <c r="N11" s="7">
        <v>1</v>
      </c>
      <c r="O11" s="30">
        <v>7</v>
      </c>
      <c r="P11" s="33">
        <f t="shared" si="0"/>
        <v>34</v>
      </c>
      <c r="Q11" s="38">
        <f t="shared" si="1"/>
        <v>56.666666666666664</v>
      </c>
    </row>
    <row r="12" spans="1:17" ht="16.5" thickBot="1">
      <c r="A12" s="26" t="s">
        <v>15</v>
      </c>
      <c r="B12" s="22">
        <v>5</v>
      </c>
      <c r="C12" s="4">
        <v>4</v>
      </c>
      <c r="D12" s="4">
        <v>4</v>
      </c>
      <c r="E12" s="5">
        <v>4</v>
      </c>
      <c r="F12" s="5">
        <v>4</v>
      </c>
      <c r="G12" s="5">
        <v>3</v>
      </c>
      <c r="H12" s="6">
        <v>4</v>
      </c>
      <c r="I12" s="6">
        <v>4</v>
      </c>
      <c r="J12" s="6">
        <v>4</v>
      </c>
      <c r="K12" s="6">
        <v>3</v>
      </c>
      <c r="L12" s="7">
        <v>3</v>
      </c>
      <c r="M12" s="7">
        <v>4</v>
      </c>
      <c r="N12" s="7">
        <v>4</v>
      </c>
      <c r="O12" s="30">
        <v>10</v>
      </c>
      <c r="P12" s="33">
        <f t="shared" si="0"/>
        <v>60</v>
      </c>
      <c r="Q12" s="38">
        <f t="shared" si="1"/>
        <v>100</v>
      </c>
    </row>
    <row r="13" spans="1:17" ht="16.5" thickBot="1">
      <c r="A13" s="26" t="s">
        <v>43</v>
      </c>
      <c r="B13" s="22">
        <v>5</v>
      </c>
      <c r="C13" s="4">
        <v>4</v>
      </c>
      <c r="D13" s="4">
        <v>4</v>
      </c>
      <c r="E13" s="5">
        <v>4</v>
      </c>
      <c r="F13" s="5">
        <v>3</v>
      </c>
      <c r="G13" s="5">
        <v>3</v>
      </c>
      <c r="H13" s="6">
        <v>3</v>
      </c>
      <c r="I13" s="6">
        <v>4</v>
      </c>
      <c r="J13" s="6">
        <v>4</v>
      </c>
      <c r="K13" s="6">
        <v>1</v>
      </c>
      <c r="L13" s="7">
        <v>3</v>
      </c>
      <c r="M13" s="7">
        <v>4</v>
      </c>
      <c r="N13" s="7">
        <v>2</v>
      </c>
      <c r="O13" s="30">
        <v>9</v>
      </c>
      <c r="P13" s="33">
        <f t="shared" si="0"/>
        <v>53</v>
      </c>
      <c r="Q13" s="38">
        <f t="shared" si="1"/>
        <v>88.333333333333329</v>
      </c>
    </row>
    <row r="14" spans="1:17" ht="16.5" thickBot="1">
      <c r="A14" s="26" t="s">
        <v>16</v>
      </c>
      <c r="B14" s="22">
        <v>5</v>
      </c>
      <c r="C14" s="4">
        <v>4</v>
      </c>
      <c r="D14" s="4">
        <v>1</v>
      </c>
      <c r="E14" s="5">
        <v>3</v>
      </c>
      <c r="F14" s="5">
        <v>2</v>
      </c>
      <c r="G14" s="5">
        <v>1</v>
      </c>
      <c r="H14" s="6">
        <v>3</v>
      </c>
      <c r="I14" s="6">
        <v>4</v>
      </c>
      <c r="J14" s="6">
        <v>4</v>
      </c>
      <c r="K14" s="6">
        <v>0</v>
      </c>
      <c r="L14" s="7">
        <v>3</v>
      </c>
      <c r="M14" s="7">
        <v>4</v>
      </c>
      <c r="N14" s="7">
        <v>0</v>
      </c>
      <c r="O14" s="30">
        <v>5</v>
      </c>
      <c r="P14" s="33">
        <f t="shared" si="0"/>
        <v>39</v>
      </c>
      <c r="Q14" s="38">
        <f t="shared" si="1"/>
        <v>65</v>
      </c>
    </row>
    <row r="15" spans="1:17" ht="16.5" thickBot="1">
      <c r="A15" s="26" t="s">
        <v>17</v>
      </c>
      <c r="B15" s="22">
        <v>5</v>
      </c>
      <c r="C15" s="4">
        <v>4</v>
      </c>
      <c r="D15" s="4">
        <v>2</v>
      </c>
      <c r="E15" s="5">
        <v>4</v>
      </c>
      <c r="F15" s="5">
        <v>4</v>
      </c>
      <c r="G15" s="5">
        <v>2</v>
      </c>
      <c r="H15" s="6">
        <v>4</v>
      </c>
      <c r="I15" s="6">
        <v>4</v>
      </c>
      <c r="J15" s="6">
        <v>4</v>
      </c>
      <c r="K15" s="6">
        <v>0</v>
      </c>
      <c r="L15" s="7">
        <v>3</v>
      </c>
      <c r="M15" s="7">
        <v>3</v>
      </c>
      <c r="N15" s="7">
        <v>0</v>
      </c>
      <c r="O15" s="30">
        <v>5</v>
      </c>
      <c r="P15" s="33">
        <f t="shared" si="0"/>
        <v>44</v>
      </c>
      <c r="Q15" s="38">
        <f t="shared" si="1"/>
        <v>73.333333333333329</v>
      </c>
    </row>
    <row r="16" spans="1:17" ht="16.5" thickBot="1">
      <c r="A16" s="26" t="s">
        <v>18</v>
      </c>
      <c r="B16" s="22">
        <v>5</v>
      </c>
      <c r="C16" s="4">
        <v>4</v>
      </c>
      <c r="D16" s="4">
        <v>4</v>
      </c>
      <c r="E16" s="5">
        <v>4</v>
      </c>
      <c r="F16" s="5">
        <v>4</v>
      </c>
      <c r="G16" s="5">
        <v>3</v>
      </c>
      <c r="H16" s="6">
        <v>4</v>
      </c>
      <c r="I16" s="6">
        <v>4</v>
      </c>
      <c r="J16" s="6">
        <v>4</v>
      </c>
      <c r="K16" s="6">
        <v>3</v>
      </c>
      <c r="L16" s="7">
        <v>3</v>
      </c>
      <c r="M16" s="7">
        <v>4</v>
      </c>
      <c r="N16" s="7">
        <v>4</v>
      </c>
      <c r="O16" s="30">
        <v>10</v>
      </c>
      <c r="P16" s="33">
        <f t="shared" si="0"/>
        <v>60</v>
      </c>
      <c r="Q16" s="38">
        <f t="shared" si="1"/>
        <v>100</v>
      </c>
    </row>
    <row r="17" spans="1:17" ht="16.5" thickBot="1">
      <c r="A17" s="26" t="s">
        <v>19</v>
      </c>
      <c r="B17" s="22">
        <v>5</v>
      </c>
      <c r="C17" s="4">
        <v>4</v>
      </c>
      <c r="D17" s="4">
        <v>4</v>
      </c>
      <c r="E17" s="5">
        <v>4</v>
      </c>
      <c r="F17" s="5">
        <v>3</v>
      </c>
      <c r="G17" s="5">
        <v>3</v>
      </c>
      <c r="H17" s="6">
        <v>1</v>
      </c>
      <c r="I17" s="6">
        <v>3</v>
      </c>
      <c r="J17" s="6">
        <v>4</v>
      </c>
      <c r="K17" s="6">
        <v>3</v>
      </c>
      <c r="L17" s="7">
        <v>3</v>
      </c>
      <c r="M17" s="7">
        <v>4</v>
      </c>
      <c r="N17" s="7">
        <v>4</v>
      </c>
      <c r="O17" s="30">
        <v>10</v>
      </c>
      <c r="P17" s="33">
        <f t="shared" si="0"/>
        <v>55</v>
      </c>
      <c r="Q17" s="38">
        <f t="shared" si="1"/>
        <v>91.666666666666671</v>
      </c>
    </row>
    <row r="18" spans="1:17" ht="16.5" thickBot="1">
      <c r="A18" s="26" t="s">
        <v>20</v>
      </c>
      <c r="B18" s="22">
        <v>4</v>
      </c>
      <c r="C18" s="4">
        <v>4</v>
      </c>
      <c r="D18" s="4">
        <v>4</v>
      </c>
      <c r="E18" s="5">
        <v>4</v>
      </c>
      <c r="F18" s="5">
        <v>3</v>
      </c>
      <c r="G18" s="5">
        <v>3</v>
      </c>
      <c r="H18" s="6">
        <v>4</v>
      </c>
      <c r="I18" s="6">
        <v>4</v>
      </c>
      <c r="J18" s="6">
        <v>4</v>
      </c>
      <c r="K18" s="6">
        <v>3</v>
      </c>
      <c r="L18" s="7">
        <v>3</v>
      </c>
      <c r="M18" s="7">
        <v>4</v>
      </c>
      <c r="N18" s="7">
        <v>3</v>
      </c>
      <c r="O18" s="30">
        <v>10</v>
      </c>
      <c r="P18" s="33">
        <f t="shared" si="0"/>
        <v>57</v>
      </c>
      <c r="Q18" s="38">
        <f t="shared" si="1"/>
        <v>95</v>
      </c>
    </row>
    <row r="19" spans="1:17" ht="16.5" thickBot="1">
      <c r="A19" s="26" t="s">
        <v>30</v>
      </c>
      <c r="B19" s="22">
        <v>5</v>
      </c>
      <c r="C19" s="4">
        <v>4</v>
      </c>
      <c r="D19" s="4">
        <v>4</v>
      </c>
      <c r="E19" s="5">
        <v>4</v>
      </c>
      <c r="F19" s="5">
        <v>4</v>
      </c>
      <c r="G19" s="5">
        <v>3</v>
      </c>
      <c r="H19" s="6">
        <v>4</v>
      </c>
      <c r="I19" s="6">
        <v>4</v>
      </c>
      <c r="J19" s="6">
        <v>4</v>
      </c>
      <c r="K19" s="6">
        <v>3</v>
      </c>
      <c r="L19" s="7">
        <v>3</v>
      </c>
      <c r="M19" s="7">
        <v>4</v>
      </c>
      <c r="N19" s="7">
        <v>3</v>
      </c>
      <c r="O19" s="30">
        <v>10</v>
      </c>
      <c r="P19" s="33">
        <f t="shared" si="0"/>
        <v>59</v>
      </c>
      <c r="Q19" s="38">
        <f t="shared" si="1"/>
        <v>98.333333333333329</v>
      </c>
    </row>
    <row r="20" spans="1:17" ht="16.5" thickBot="1">
      <c r="A20" s="26" t="s">
        <v>31</v>
      </c>
      <c r="B20" s="22">
        <v>0</v>
      </c>
      <c r="C20" s="4">
        <v>0</v>
      </c>
      <c r="D20" s="4">
        <v>0</v>
      </c>
      <c r="E20" s="5">
        <v>0</v>
      </c>
      <c r="F20" s="5">
        <v>3</v>
      </c>
      <c r="G20" s="5">
        <v>1</v>
      </c>
      <c r="H20" s="6">
        <v>3</v>
      </c>
      <c r="I20" s="6">
        <v>1</v>
      </c>
      <c r="J20" s="6">
        <v>3</v>
      </c>
      <c r="K20" s="6">
        <v>1</v>
      </c>
      <c r="L20" s="7">
        <v>1</v>
      </c>
      <c r="M20" s="7">
        <v>3</v>
      </c>
      <c r="N20" s="7">
        <v>0</v>
      </c>
      <c r="O20" s="30">
        <v>4</v>
      </c>
      <c r="P20" s="34">
        <f t="shared" si="0"/>
        <v>20</v>
      </c>
      <c r="Q20" s="38">
        <f t="shared" si="1"/>
        <v>33.333333333333336</v>
      </c>
    </row>
    <row r="21" spans="1:17" ht="18.75" thickBot="1">
      <c r="A21" s="27"/>
      <c r="B21" s="23">
        <f>SUM(B2:D20)</f>
        <v>195</v>
      </c>
      <c r="C21" s="17"/>
      <c r="D21" s="18">
        <f>B21*100/(13*19)</f>
        <v>78.94736842105263</v>
      </c>
      <c r="E21" s="36">
        <f>SUM(E2:G20)</f>
        <v>176</v>
      </c>
      <c r="F21" s="17"/>
      <c r="G21" s="18">
        <f>E21*100/(11*19)</f>
        <v>84.21052631578948</v>
      </c>
      <c r="H21" s="17">
        <f>SUM(H2:K20)</f>
        <v>242</v>
      </c>
      <c r="I21" s="17"/>
      <c r="J21" s="18"/>
      <c r="K21" s="18">
        <f>H21*100/(15*19)</f>
        <v>84.912280701754383</v>
      </c>
      <c r="L21" s="17">
        <f>SUM(L2:N20)</f>
        <v>164</v>
      </c>
      <c r="M21" s="17"/>
      <c r="N21" s="18">
        <f>L21*100/(11*19)</f>
        <v>78.4688995215311</v>
      </c>
      <c r="O21" s="31">
        <f>SUM(O2:O20)*100/(10*19)</f>
        <v>82.10526315789474</v>
      </c>
      <c r="P21" s="35">
        <f>AVERAGE(P2:P20)</f>
        <v>49.10526315789474</v>
      </c>
      <c r="Q21" s="19">
        <f>AVERAGE(Q2:Q20)</f>
        <v>81.84210526315789</v>
      </c>
    </row>
    <row r="22" spans="1:17">
      <c r="D22" s="1" t="s">
        <v>33</v>
      </c>
      <c r="E22" s="1"/>
      <c r="G22" s="1" t="s">
        <v>34</v>
      </c>
      <c r="K22" s="1" t="s">
        <v>35</v>
      </c>
      <c r="N22" s="1" t="s">
        <v>36</v>
      </c>
      <c r="O22" s="1" t="s">
        <v>39</v>
      </c>
      <c r="P22" s="1" t="s">
        <v>37</v>
      </c>
      <c r="Q22" s="1" t="s">
        <v>38</v>
      </c>
    </row>
    <row r="25" spans="1:17" ht="15.75">
      <c r="P25" s="3" t="s">
        <v>32</v>
      </c>
      <c r="Q25" s="3"/>
    </row>
    <row r="26" spans="1:17" ht="15.75">
      <c r="P26" s="3"/>
      <c r="Q26" s="3"/>
    </row>
    <row r="27" spans="1:17" ht="15.75">
      <c r="P27" s="3"/>
      <c r="Q27" s="3"/>
    </row>
    <row r="28" spans="1:17" ht="26.25">
      <c r="P28" s="3"/>
      <c r="Q28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2023-10-25T12:44:17Z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