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2022_2023/Wstepna/Kl8/"/>
    </mc:Choice>
  </mc:AlternateContent>
  <xr:revisionPtr revIDLastSave="71" documentId="8_{C31294CB-4536-447A-ABC4-85F5F74F1FEB}" xr6:coauthVersionLast="47" xr6:coauthVersionMax="47" xr10:uidLastSave="{4525E68E-8E15-4607-A74A-166E948DABF8}"/>
  <bookViews>
    <workbookView xWindow="-120" yWindow="-120" windowWidth="29040" windowHeight="17520" xr2:uid="{696CB708-ADE5-41BA-8B9F-885BBB45B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G19" i="1"/>
  <c r="F19" i="1"/>
  <c r="E19" i="1"/>
  <c r="D19" i="1"/>
  <c r="H19" i="1"/>
  <c r="I19" i="1"/>
</calcChain>
</file>

<file path=xl/sharedStrings.xml><?xml version="1.0" encoding="utf-8"?>
<sst xmlns="http://schemas.openxmlformats.org/spreadsheetml/2006/main" count="43" uniqueCount="38">
  <si>
    <t>L.p.</t>
  </si>
  <si>
    <t>Nazwisko</t>
  </si>
  <si>
    <t>Imię</t>
  </si>
  <si>
    <t>Rozumienie tekstów pisanych</t>
  </si>
  <si>
    <t>Środki językowe</t>
  </si>
  <si>
    <t>Buczek</t>
  </si>
  <si>
    <t>Magdalena</t>
  </si>
  <si>
    <t>Tomasiak</t>
  </si>
  <si>
    <t>Papież</t>
  </si>
  <si>
    <t>Tokarczyk</t>
  </si>
  <si>
    <t>Kacper</t>
  </si>
  <si>
    <t>Poprawność, %</t>
  </si>
  <si>
    <t>Średnia poprawność, %</t>
  </si>
  <si>
    <t>Rozumienie ze słuchu</t>
  </si>
  <si>
    <t>Funkcje językowe</t>
  </si>
  <si>
    <t>Starski</t>
  </si>
  <si>
    <t>Amelia</t>
  </si>
  <si>
    <t>Polakiewicz</t>
  </si>
  <si>
    <t>Kamila</t>
  </si>
  <si>
    <t>Karolina</t>
  </si>
  <si>
    <t>Agata</t>
  </si>
  <si>
    <t>Lena</t>
  </si>
  <si>
    <t>Gondek</t>
  </si>
  <si>
    <t>Dawid</t>
  </si>
  <si>
    <t>Emilia</t>
  </si>
  <si>
    <t>Jakub</t>
  </si>
  <si>
    <t>Świątek</t>
  </si>
  <si>
    <t>Szymon</t>
  </si>
  <si>
    <t>Warzecha</t>
  </si>
  <si>
    <t>Ksawery</t>
  </si>
  <si>
    <t>Wielowski</t>
  </si>
  <si>
    <t>Radziejewski</t>
  </si>
  <si>
    <t>Wielocha</t>
  </si>
  <si>
    <t>Krystian</t>
  </si>
  <si>
    <t>Kołbon</t>
  </si>
  <si>
    <t>Alan</t>
  </si>
  <si>
    <t>Diagnoza wstępna z języka angielskiego klasa 8B w roku szkolnym 2022/2023</t>
  </si>
  <si>
    <t>Suma punktów na 32 możliwych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</si>
</sst>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Poprawność</a:t>
            </a:r>
            <a:r>
              <a:rPr lang="pl-PL"/>
              <a:t>,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Sheet1!$B$3:$C$18</c:f>
              <c:multiLvlStrCache>
                <c:ptCount val="16"/>
                <c:lvl>
                  <c:pt idx="0">
                    <c:v>Amelia</c:v>
                  </c:pt>
                  <c:pt idx="1">
                    <c:v>Kamila</c:v>
                  </c:pt>
                  <c:pt idx="2">
                    <c:v>Karolina</c:v>
                  </c:pt>
                  <c:pt idx="3">
                    <c:v>Agata</c:v>
                  </c:pt>
                  <c:pt idx="4">
                    <c:v>Lena</c:v>
                  </c:pt>
                  <c:pt idx="5">
                    <c:v>Magdalena</c:v>
                  </c:pt>
                  <c:pt idx="6">
                    <c:v>Amelia</c:v>
                  </c:pt>
                  <c:pt idx="7">
                    <c:v>Dawid</c:v>
                  </c:pt>
                  <c:pt idx="8">
                    <c:v>Emilia</c:v>
                  </c:pt>
                  <c:pt idx="9">
                    <c:v>Jakub</c:v>
                  </c:pt>
                  <c:pt idx="10">
                    <c:v>Szymon</c:v>
                  </c:pt>
                  <c:pt idx="11">
                    <c:v>Ksawery</c:v>
                  </c:pt>
                  <c:pt idx="12">
                    <c:v>Kacper</c:v>
                  </c:pt>
                  <c:pt idx="13">
                    <c:v>Kacper</c:v>
                  </c:pt>
                  <c:pt idx="14">
                    <c:v>Krystian</c:v>
                  </c:pt>
                  <c:pt idx="15">
                    <c:v>Alan</c:v>
                  </c:pt>
                </c:lvl>
                <c:lvl>
                  <c:pt idx="0">
                    <c:v>Starski</c:v>
                  </c:pt>
                  <c:pt idx="1">
                    <c:v>Polakiewicz</c:v>
                  </c:pt>
                  <c:pt idx="2">
                    <c:v>Papież</c:v>
                  </c:pt>
                  <c:pt idx="3">
                    <c:v>Buczek</c:v>
                  </c:pt>
                  <c:pt idx="4">
                    <c:v>Tomasiak</c:v>
                  </c:pt>
                  <c:pt idx="5">
                    <c:v>Tokarczyk</c:v>
                  </c:pt>
                  <c:pt idx="6">
                    <c:v>Gondek</c:v>
                  </c:pt>
                  <c:pt idx="7">
                    <c:v>Tokarczyk</c:v>
                  </c:pt>
                  <c:pt idx="8">
                    <c:v>Tokarczyk</c:v>
                  </c:pt>
                  <c:pt idx="9">
                    <c:v>Tokarczyk</c:v>
                  </c:pt>
                  <c:pt idx="10">
                    <c:v>Świątek</c:v>
                  </c:pt>
                  <c:pt idx="11">
                    <c:v>Warzecha</c:v>
                  </c:pt>
                  <c:pt idx="12">
                    <c:v>Wielowski</c:v>
                  </c:pt>
                  <c:pt idx="13">
                    <c:v>Radziejewski</c:v>
                  </c:pt>
                  <c:pt idx="14">
                    <c:v>Wielocha</c:v>
                  </c:pt>
                  <c:pt idx="15">
                    <c:v>Kołbon</c:v>
                  </c:pt>
                </c:lvl>
              </c:multiLvlStrCache>
            </c:multiLvlStrRef>
          </c:cat>
          <c:val>
            <c:numRef>
              <c:f>Sheet1!$I$3:$I$18</c:f>
              <c:numCache>
                <c:formatCode>0.0</c:formatCode>
                <c:ptCount val="16"/>
                <c:pt idx="0">
                  <c:v>100</c:v>
                </c:pt>
                <c:pt idx="1">
                  <c:v>65.625</c:v>
                </c:pt>
                <c:pt idx="2">
                  <c:v>65.625</c:v>
                </c:pt>
                <c:pt idx="3">
                  <c:v>68.75</c:v>
                </c:pt>
                <c:pt idx="4">
                  <c:v>100</c:v>
                </c:pt>
                <c:pt idx="5">
                  <c:v>84.375</c:v>
                </c:pt>
                <c:pt idx="6">
                  <c:v>71.875</c:v>
                </c:pt>
                <c:pt idx="7">
                  <c:v>65.625</c:v>
                </c:pt>
                <c:pt idx="8">
                  <c:v>84.375</c:v>
                </c:pt>
                <c:pt idx="9">
                  <c:v>59.375</c:v>
                </c:pt>
                <c:pt idx="10">
                  <c:v>96.875</c:v>
                </c:pt>
                <c:pt idx="11">
                  <c:v>96.875</c:v>
                </c:pt>
                <c:pt idx="12">
                  <c:v>96.875</c:v>
                </c:pt>
                <c:pt idx="13">
                  <c:v>93.75</c:v>
                </c:pt>
                <c:pt idx="14">
                  <c:v>90.625</c:v>
                </c:pt>
                <c:pt idx="15">
                  <c:v>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E44-BE46-E257A367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119840"/>
        <c:axId val="502121504"/>
      </c:barChart>
      <c:catAx>
        <c:axId val="5021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21504"/>
        <c:crosses val="autoZero"/>
        <c:auto val="1"/>
        <c:lblAlgn val="ctr"/>
        <c:lblOffset val="100"/>
        <c:noMultiLvlLbl val="0"/>
      </c:catAx>
      <c:valAx>
        <c:axId val="5021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1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19</xdr:row>
      <xdr:rowOff>52387</xdr:rowOff>
    </xdr:from>
    <xdr:to>
      <xdr:col>5</xdr:col>
      <xdr:colOff>1352549</xdr:colOff>
      <xdr:row>44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8EF789-3637-BCDC-614F-A054BFFE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AE44-E7FF-4069-A937-94D43930674C}">
  <dimension ref="A1:J19"/>
  <sheetViews>
    <sheetView tabSelected="1" workbookViewId="0">
      <selection activeCell="H25" sqref="H25"/>
    </sheetView>
  </sheetViews>
  <sheetFormatPr defaultRowHeight="15" x14ac:dyDescent="0.25"/>
  <cols>
    <col min="2" max="2" width="18.140625" customWidth="1"/>
    <col min="3" max="3" width="18.42578125" customWidth="1"/>
    <col min="4" max="4" width="21.28515625" customWidth="1"/>
    <col min="5" max="5" width="28" customWidth="1"/>
    <col min="6" max="6" width="21.28515625" customWidth="1"/>
    <col min="7" max="7" width="18.7109375" customWidth="1"/>
    <col min="8" max="8" width="29.42578125" customWidth="1"/>
    <col min="9" max="9" width="16.42578125" customWidth="1"/>
    <col min="10" max="10" width="23.5703125" customWidth="1"/>
  </cols>
  <sheetData>
    <row r="1" spans="1:9" x14ac:dyDescent="0.25">
      <c r="A1" s="23" t="s">
        <v>36</v>
      </c>
      <c r="B1" s="24"/>
      <c r="C1" s="24"/>
      <c r="D1" s="24"/>
      <c r="E1" s="24"/>
      <c r="F1" s="24"/>
      <c r="G1" s="24"/>
      <c r="H1" s="24"/>
      <c r="I1" s="25"/>
    </row>
    <row r="2" spans="1:9" s="1" customFormat="1" ht="15.75" thickBot="1" x14ac:dyDescent="0.3">
      <c r="A2" s="4" t="s">
        <v>0</v>
      </c>
      <c r="B2" s="5" t="s">
        <v>1</v>
      </c>
      <c r="C2" s="8" t="s">
        <v>2</v>
      </c>
      <c r="D2" s="16" t="s">
        <v>13</v>
      </c>
      <c r="E2" s="17" t="s">
        <v>3</v>
      </c>
      <c r="F2" s="17" t="s">
        <v>14</v>
      </c>
      <c r="G2" s="17" t="s">
        <v>4</v>
      </c>
      <c r="H2" s="17" t="s">
        <v>37</v>
      </c>
      <c r="I2" s="20" t="s">
        <v>11</v>
      </c>
    </row>
    <row r="3" spans="1:9" x14ac:dyDescent="0.25">
      <c r="A3" s="6">
        <v>1</v>
      </c>
      <c r="B3" s="7" t="s">
        <v>15</v>
      </c>
      <c r="C3" s="9" t="s">
        <v>16</v>
      </c>
      <c r="D3" s="11">
        <v>9</v>
      </c>
      <c r="E3" s="12">
        <v>8</v>
      </c>
      <c r="F3" s="12">
        <v>4</v>
      </c>
      <c r="G3" s="12">
        <v>11</v>
      </c>
      <c r="H3" s="12">
        <f>SUM(D3:G3)</f>
        <v>32</v>
      </c>
      <c r="I3" s="13">
        <f>H3*100/32</f>
        <v>100</v>
      </c>
    </row>
    <row r="4" spans="1:9" x14ac:dyDescent="0.25">
      <c r="A4" s="3">
        <v>2</v>
      </c>
      <c r="B4" s="2" t="s">
        <v>17</v>
      </c>
      <c r="C4" s="10" t="s">
        <v>18</v>
      </c>
      <c r="D4" s="14">
        <v>5</v>
      </c>
      <c r="E4" s="15">
        <v>5</v>
      </c>
      <c r="F4" s="15">
        <v>4</v>
      </c>
      <c r="G4" s="15">
        <v>7</v>
      </c>
      <c r="H4" s="12">
        <f t="shared" ref="H4:H18" si="0">SUM(D4:G4)</f>
        <v>21</v>
      </c>
      <c r="I4" s="13">
        <f t="shared" ref="I4:I18" si="1">H4*100/32</f>
        <v>65.625</v>
      </c>
    </row>
    <row r="5" spans="1:9" x14ac:dyDescent="0.25">
      <c r="A5" s="3">
        <v>3</v>
      </c>
      <c r="B5" s="2" t="s">
        <v>8</v>
      </c>
      <c r="C5" s="10" t="s">
        <v>19</v>
      </c>
      <c r="D5" s="14">
        <v>5</v>
      </c>
      <c r="E5" s="15">
        <v>6</v>
      </c>
      <c r="F5" s="15">
        <v>4</v>
      </c>
      <c r="G5" s="15">
        <v>6</v>
      </c>
      <c r="H5" s="12">
        <f t="shared" si="0"/>
        <v>21</v>
      </c>
      <c r="I5" s="13">
        <f t="shared" si="1"/>
        <v>65.625</v>
      </c>
    </row>
    <row r="6" spans="1:9" x14ac:dyDescent="0.25">
      <c r="A6" s="3">
        <v>4</v>
      </c>
      <c r="B6" s="2" t="s">
        <v>5</v>
      </c>
      <c r="C6" s="10" t="s">
        <v>20</v>
      </c>
      <c r="D6" s="14">
        <v>5</v>
      </c>
      <c r="E6" s="15">
        <v>8</v>
      </c>
      <c r="F6" s="15">
        <v>4</v>
      </c>
      <c r="G6" s="15">
        <v>5</v>
      </c>
      <c r="H6" s="12">
        <f t="shared" si="0"/>
        <v>22</v>
      </c>
      <c r="I6" s="13">
        <f t="shared" si="1"/>
        <v>68.75</v>
      </c>
    </row>
    <row r="7" spans="1:9" x14ac:dyDescent="0.25">
      <c r="A7" s="3">
        <v>5</v>
      </c>
      <c r="B7" s="2" t="s">
        <v>7</v>
      </c>
      <c r="C7" s="10" t="s">
        <v>21</v>
      </c>
      <c r="D7" s="14">
        <v>9</v>
      </c>
      <c r="E7" s="15">
        <v>8</v>
      </c>
      <c r="F7" s="15">
        <v>4</v>
      </c>
      <c r="G7" s="15">
        <v>11</v>
      </c>
      <c r="H7" s="12">
        <f t="shared" si="0"/>
        <v>32</v>
      </c>
      <c r="I7" s="13">
        <f t="shared" si="1"/>
        <v>100</v>
      </c>
    </row>
    <row r="8" spans="1:9" x14ac:dyDescent="0.25">
      <c r="A8" s="3">
        <v>6</v>
      </c>
      <c r="B8" s="2" t="s">
        <v>9</v>
      </c>
      <c r="C8" s="10" t="s">
        <v>6</v>
      </c>
      <c r="D8" s="14">
        <v>8</v>
      </c>
      <c r="E8" s="15">
        <v>8</v>
      </c>
      <c r="F8" s="15">
        <v>4</v>
      </c>
      <c r="G8" s="15">
        <v>7</v>
      </c>
      <c r="H8" s="12">
        <f t="shared" si="0"/>
        <v>27</v>
      </c>
      <c r="I8" s="13">
        <f t="shared" si="1"/>
        <v>84.375</v>
      </c>
    </row>
    <row r="9" spans="1:9" x14ac:dyDescent="0.25">
      <c r="A9" s="3">
        <v>7</v>
      </c>
      <c r="B9" s="2" t="s">
        <v>22</v>
      </c>
      <c r="C9" s="10" t="s">
        <v>16</v>
      </c>
      <c r="D9" s="14">
        <v>8</v>
      </c>
      <c r="E9" s="15">
        <v>4</v>
      </c>
      <c r="F9" s="15">
        <v>4</v>
      </c>
      <c r="G9" s="15">
        <v>7</v>
      </c>
      <c r="H9" s="12">
        <f t="shared" si="0"/>
        <v>23</v>
      </c>
      <c r="I9" s="13">
        <f t="shared" si="1"/>
        <v>71.875</v>
      </c>
    </row>
    <row r="10" spans="1:9" x14ac:dyDescent="0.25">
      <c r="A10" s="3">
        <v>8</v>
      </c>
      <c r="B10" s="2" t="s">
        <v>9</v>
      </c>
      <c r="C10" s="10" t="s">
        <v>23</v>
      </c>
      <c r="D10" s="14">
        <v>7</v>
      </c>
      <c r="E10" s="15">
        <v>7</v>
      </c>
      <c r="F10" s="15">
        <v>4</v>
      </c>
      <c r="G10" s="15">
        <v>3</v>
      </c>
      <c r="H10" s="12">
        <f t="shared" si="0"/>
        <v>21</v>
      </c>
      <c r="I10" s="13">
        <f t="shared" si="1"/>
        <v>65.625</v>
      </c>
    </row>
    <row r="11" spans="1:9" x14ac:dyDescent="0.25">
      <c r="A11" s="3">
        <v>9</v>
      </c>
      <c r="B11" s="2" t="s">
        <v>9</v>
      </c>
      <c r="C11" s="10" t="s">
        <v>24</v>
      </c>
      <c r="D11" s="14">
        <v>8</v>
      </c>
      <c r="E11" s="15">
        <v>7</v>
      </c>
      <c r="F11" s="15">
        <v>4</v>
      </c>
      <c r="G11" s="15">
        <v>8</v>
      </c>
      <c r="H11" s="12">
        <f t="shared" si="0"/>
        <v>27</v>
      </c>
      <c r="I11" s="13">
        <f t="shared" si="1"/>
        <v>84.375</v>
      </c>
    </row>
    <row r="12" spans="1:9" x14ac:dyDescent="0.25">
      <c r="A12" s="3">
        <v>10</v>
      </c>
      <c r="B12" s="2" t="s">
        <v>9</v>
      </c>
      <c r="C12" s="10" t="s">
        <v>25</v>
      </c>
      <c r="D12" s="14">
        <v>4</v>
      </c>
      <c r="E12" s="15">
        <v>8</v>
      </c>
      <c r="F12" s="15">
        <v>4</v>
      </c>
      <c r="G12" s="15">
        <v>3</v>
      </c>
      <c r="H12" s="12">
        <f t="shared" si="0"/>
        <v>19</v>
      </c>
      <c r="I12" s="13">
        <f t="shared" si="1"/>
        <v>59.375</v>
      </c>
    </row>
    <row r="13" spans="1:9" x14ac:dyDescent="0.25">
      <c r="A13" s="3">
        <v>11</v>
      </c>
      <c r="B13" s="2" t="s">
        <v>26</v>
      </c>
      <c r="C13" s="10" t="s">
        <v>27</v>
      </c>
      <c r="D13" s="14">
        <v>9</v>
      </c>
      <c r="E13" s="15">
        <v>8</v>
      </c>
      <c r="F13" s="15">
        <v>4</v>
      </c>
      <c r="G13" s="15">
        <v>10</v>
      </c>
      <c r="H13" s="12">
        <f t="shared" si="0"/>
        <v>31</v>
      </c>
      <c r="I13" s="13">
        <f t="shared" si="1"/>
        <v>96.875</v>
      </c>
    </row>
    <row r="14" spans="1:9" x14ac:dyDescent="0.25">
      <c r="A14" s="3">
        <v>12</v>
      </c>
      <c r="B14" s="2" t="s">
        <v>28</v>
      </c>
      <c r="C14" s="10" t="s">
        <v>29</v>
      </c>
      <c r="D14" s="14">
        <v>9</v>
      </c>
      <c r="E14" s="15">
        <v>8</v>
      </c>
      <c r="F14" s="15">
        <v>4</v>
      </c>
      <c r="G14" s="15">
        <v>10</v>
      </c>
      <c r="H14" s="12">
        <f t="shared" si="0"/>
        <v>31</v>
      </c>
      <c r="I14" s="13">
        <f t="shared" si="1"/>
        <v>96.875</v>
      </c>
    </row>
    <row r="15" spans="1:9" x14ac:dyDescent="0.25">
      <c r="A15" s="3">
        <v>13</v>
      </c>
      <c r="B15" s="2" t="s">
        <v>30</v>
      </c>
      <c r="C15" s="10" t="s">
        <v>10</v>
      </c>
      <c r="D15" s="14">
        <v>9</v>
      </c>
      <c r="E15" s="15">
        <v>8</v>
      </c>
      <c r="F15" s="15">
        <v>4</v>
      </c>
      <c r="G15" s="15">
        <v>10</v>
      </c>
      <c r="H15" s="12">
        <f t="shared" si="0"/>
        <v>31</v>
      </c>
      <c r="I15" s="13">
        <f t="shared" si="1"/>
        <v>96.875</v>
      </c>
    </row>
    <row r="16" spans="1:9" x14ac:dyDescent="0.25">
      <c r="A16" s="3">
        <v>14</v>
      </c>
      <c r="B16" s="2" t="s">
        <v>31</v>
      </c>
      <c r="C16" s="10" t="s">
        <v>10</v>
      </c>
      <c r="D16" s="14">
        <v>9</v>
      </c>
      <c r="E16" s="15">
        <v>8</v>
      </c>
      <c r="F16" s="15">
        <v>4</v>
      </c>
      <c r="G16" s="15">
        <v>9</v>
      </c>
      <c r="H16" s="12">
        <f t="shared" si="0"/>
        <v>30</v>
      </c>
      <c r="I16" s="13">
        <f t="shared" si="1"/>
        <v>93.75</v>
      </c>
    </row>
    <row r="17" spans="1:10" x14ac:dyDescent="0.25">
      <c r="A17" s="3">
        <v>15</v>
      </c>
      <c r="B17" s="2" t="s">
        <v>32</v>
      </c>
      <c r="C17" s="10" t="s">
        <v>33</v>
      </c>
      <c r="D17" s="14">
        <v>9</v>
      </c>
      <c r="E17" s="15">
        <v>8</v>
      </c>
      <c r="F17" s="15">
        <v>4</v>
      </c>
      <c r="G17" s="15">
        <v>8</v>
      </c>
      <c r="H17" s="12">
        <f t="shared" si="0"/>
        <v>29</v>
      </c>
      <c r="I17" s="13">
        <f t="shared" si="1"/>
        <v>90.625</v>
      </c>
    </row>
    <row r="18" spans="1:10" x14ac:dyDescent="0.25">
      <c r="A18" s="3">
        <v>16</v>
      </c>
      <c r="B18" s="2" t="s">
        <v>34</v>
      </c>
      <c r="C18" s="10" t="s">
        <v>35</v>
      </c>
      <c r="D18" s="14">
        <v>7</v>
      </c>
      <c r="E18" s="15">
        <v>8</v>
      </c>
      <c r="F18" s="15">
        <v>4</v>
      </c>
      <c r="G18" s="15">
        <v>7</v>
      </c>
      <c r="H18" s="12">
        <f t="shared" si="0"/>
        <v>26</v>
      </c>
      <c r="I18" s="13">
        <f t="shared" si="1"/>
        <v>81.25</v>
      </c>
    </row>
    <row r="19" spans="1:10" s="1" customFormat="1" ht="15.75" thickBot="1" x14ac:dyDescent="0.3">
      <c r="A19" s="4"/>
      <c r="B19" s="5"/>
      <c r="C19" s="8"/>
      <c r="D19" s="21">
        <f>AVERAGE(D3:D18)*100/9</f>
        <v>83.333333333333329</v>
      </c>
      <c r="E19" s="22">
        <f>AVERAGE(E3:E18)*100/8</f>
        <v>91.40625</v>
      </c>
      <c r="F19" s="22">
        <f>AVERAGE(F3:F18)*100/4</f>
        <v>100</v>
      </c>
      <c r="G19" s="22">
        <f>AVERAGE(G3:G18)*100/11</f>
        <v>69.318181818181813</v>
      </c>
      <c r="H19" s="18">
        <f>AVERAGE(H3:H18)</f>
        <v>26.4375</v>
      </c>
      <c r="I19" s="19">
        <f>AVERAGE(I3:I18)</f>
        <v>82.6171875</v>
      </c>
      <c r="J19" s="1" t="s">
        <v>12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2022-06-14T12:57:10Z</dcterms:created>
  <dcterms:modified xsi:type="dcterms:W3CDTF">2022-10-24T11:10:44Z</dcterms:modified>
</cp:coreProperties>
</file>