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Diagnoza Szkolna/2021_2022/Koncowa/"/>
    </mc:Choice>
  </mc:AlternateContent>
  <xr:revisionPtr revIDLastSave="136" documentId="8_{C7749A8D-095C-4E29-A878-4A554D58B7F7}" xr6:coauthVersionLast="47" xr6:coauthVersionMax="47" xr10:uidLastSave="{AC57682B-D1C8-4BDF-BDF5-D1E38C49A8C7}"/>
  <bookViews>
    <workbookView xWindow="-120" yWindow="-120" windowWidth="29040" windowHeight="17640" xr2:uid="{696CB708-ADE5-41BA-8B9F-885BBB45B3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3" i="1"/>
  <c r="I3" i="1" s="1"/>
  <c r="I14" i="1" s="1"/>
</calcChain>
</file>

<file path=xl/sharedStrings.xml><?xml version="1.0" encoding="utf-8"?>
<sst xmlns="http://schemas.openxmlformats.org/spreadsheetml/2006/main" count="33" uniqueCount="32">
  <si>
    <t>L.p.</t>
  </si>
  <si>
    <t>Nazwisko</t>
  </si>
  <si>
    <t>Imię</t>
  </si>
  <si>
    <t>Rozumienie tekstów pisanych</t>
  </si>
  <si>
    <t>Środki językowe</t>
  </si>
  <si>
    <t>Buczek</t>
  </si>
  <si>
    <t>Agata</t>
  </si>
  <si>
    <t>Kulig</t>
  </si>
  <si>
    <t>Natalia</t>
  </si>
  <si>
    <t>Wielocha</t>
  </si>
  <si>
    <t>Krystian</t>
  </si>
  <si>
    <t>Wielowski</t>
  </si>
  <si>
    <t>Kacper</t>
  </si>
  <si>
    <t>Gondek</t>
  </si>
  <si>
    <t>Amelia</t>
  </si>
  <si>
    <t>Warzecha</t>
  </si>
  <si>
    <t>Ksawery</t>
  </si>
  <si>
    <t>Tomasiak</t>
  </si>
  <si>
    <t>Lena</t>
  </si>
  <si>
    <t>Tokarczyk</t>
  </si>
  <si>
    <t>Magdalena</t>
  </si>
  <si>
    <t>Świątek</t>
  </si>
  <si>
    <t>Szymon</t>
  </si>
  <si>
    <t>Starski</t>
  </si>
  <si>
    <t>Kołbon</t>
  </si>
  <si>
    <t>Alan</t>
  </si>
  <si>
    <t>Średnia poprawność, %</t>
  </si>
  <si>
    <t>Suma punktów na 30 możliwych</t>
  </si>
  <si>
    <t>Poprawność, %</t>
  </si>
  <si>
    <t>Diagnoza końcowa z języka angielskiego klasy 7B w roku szkolnym 2021/2022</t>
  </si>
  <si>
    <t>Rozumienie ze słuchu</t>
  </si>
  <si>
    <t>Funkcje językowe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</si>
</sst>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1" fillId="0" borderId="4" xfId="0" applyFont="1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8" xfId="0" applyFont="1" applyBorder="1"/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1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Poprawność</a:t>
            </a:r>
            <a:r>
              <a:rPr lang="pl-PL"/>
              <a:t>, %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Sheet1!$I$2</c:f>
              <c:strCache>
                <c:ptCount val="1"/>
                <c:pt idx="0">
                  <c:v>Poprawność,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Sheet1!$B$3:$C$13</c:f>
              <c:multiLvlStrCache>
                <c:ptCount val="11"/>
                <c:lvl>
                  <c:pt idx="0">
                    <c:v>Agata</c:v>
                  </c:pt>
                  <c:pt idx="1">
                    <c:v>Natalia</c:v>
                  </c:pt>
                  <c:pt idx="2">
                    <c:v>Krystian</c:v>
                  </c:pt>
                  <c:pt idx="3">
                    <c:v>Kacper</c:v>
                  </c:pt>
                  <c:pt idx="4">
                    <c:v>Amelia</c:v>
                  </c:pt>
                  <c:pt idx="5">
                    <c:v>Ksawery</c:v>
                  </c:pt>
                  <c:pt idx="6">
                    <c:v>Lena</c:v>
                  </c:pt>
                  <c:pt idx="7">
                    <c:v>Magdalena</c:v>
                  </c:pt>
                  <c:pt idx="8">
                    <c:v>Szymon</c:v>
                  </c:pt>
                  <c:pt idx="9">
                    <c:v>Amelia</c:v>
                  </c:pt>
                  <c:pt idx="10">
                    <c:v>Alan</c:v>
                  </c:pt>
                </c:lvl>
                <c:lvl>
                  <c:pt idx="0">
                    <c:v>Buczek</c:v>
                  </c:pt>
                  <c:pt idx="1">
                    <c:v>Kulig</c:v>
                  </c:pt>
                  <c:pt idx="2">
                    <c:v>Wielocha</c:v>
                  </c:pt>
                  <c:pt idx="3">
                    <c:v>Wielowski</c:v>
                  </c:pt>
                  <c:pt idx="4">
                    <c:v>Gondek</c:v>
                  </c:pt>
                  <c:pt idx="5">
                    <c:v>Warzecha</c:v>
                  </c:pt>
                  <c:pt idx="6">
                    <c:v>Tomasiak</c:v>
                  </c:pt>
                  <c:pt idx="7">
                    <c:v>Tokarczyk</c:v>
                  </c:pt>
                  <c:pt idx="8">
                    <c:v>Świątek</c:v>
                  </c:pt>
                  <c:pt idx="9">
                    <c:v>Starski</c:v>
                  </c:pt>
                  <c:pt idx="10">
                    <c:v>Kołbon</c:v>
                  </c:pt>
                </c:lvl>
              </c:multiLvlStrCache>
            </c:multiLvlStrRef>
          </c:cat>
          <c:val>
            <c:numRef>
              <c:f>Sheet1!$I$3:$I$13</c:f>
              <c:numCache>
                <c:formatCode>0.0</c:formatCode>
                <c:ptCount val="11"/>
                <c:pt idx="0">
                  <c:v>53.333333333333336</c:v>
                </c:pt>
                <c:pt idx="1">
                  <c:v>86.666666666666671</c:v>
                </c:pt>
                <c:pt idx="2">
                  <c:v>90</c:v>
                </c:pt>
                <c:pt idx="3">
                  <c:v>90</c:v>
                </c:pt>
                <c:pt idx="4">
                  <c:v>83.333333333333329</c:v>
                </c:pt>
                <c:pt idx="5">
                  <c:v>90</c:v>
                </c:pt>
                <c:pt idx="6">
                  <c:v>96.666666666666671</c:v>
                </c:pt>
                <c:pt idx="7">
                  <c:v>73.333333333333329</c:v>
                </c:pt>
                <c:pt idx="8">
                  <c:v>83.333333333333329</c:v>
                </c:pt>
                <c:pt idx="9">
                  <c:v>100</c:v>
                </c:pt>
                <c:pt idx="10">
                  <c:v>76.666666666666671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8-477D-A6B8-EE863A660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9320112"/>
        <c:axId val="499315952"/>
      </c:barChart>
      <c:catAx>
        <c:axId val="49932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315952"/>
        <c:crosses val="autoZero"/>
        <c:auto val="1"/>
        <c:lblAlgn val="ctr"/>
        <c:lblOffset val="100"/>
        <c:noMultiLvlLbl val="0"/>
      </c:catAx>
      <c:valAx>
        <c:axId val="49931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32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15</xdr:row>
      <xdr:rowOff>4761</xdr:rowOff>
    </xdr:from>
    <xdr:to>
      <xdr:col>5</xdr:col>
      <xdr:colOff>752475</xdr:colOff>
      <xdr:row>40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FE3D35-D2DB-E80C-8E6F-34511C4EC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AE44-E7FF-4069-A937-94D43930674C}">
  <dimension ref="A1:K14"/>
  <sheetViews>
    <sheetView tabSelected="1" workbookViewId="0">
      <selection activeCell="G22" sqref="G22"/>
    </sheetView>
  </sheetViews>
  <sheetFormatPr defaultRowHeight="15" x14ac:dyDescent="0.25"/>
  <cols>
    <col min="2" max="2" width="18.140625" customWidth="1"/>
    <col min="3" max="3" width="18.42578125" customWidth="1"/>
    <col min="4" max="4" width="21.28515625" customWidth="1"/>
    <col min="5" max="5" width="28" customWidth="1"/>
    <col min="6" max="6" width="27.7109375" customWidth="1"/>
    <col min="7" max="7" width="18.7109375" customWidth="1"/>
    <col min="8" max="8" width="32.42578125" customWidth="1"/>
    <col min="9" max="9" width="17.140625" customWidth="1"/>
  </cols>
  <sheetData>
    <row r="1" spans="1:11" x14ac:dyDescent="0.25">
      <c r="A1" s="28" t="s">
        <v>29</v>
      </c>
      <c r="B1" s="26"/>
      <c r="C1" s="26"/>
      <c r="D1" s="26"/>
      <c r="E1" s="26"/>
      <c r="F1" s="26"/>
      <c r="G1" s="26"/>
      <c r="H1" s="26"/>
      <c r="I1" s="27"/>
    </row>
    <row r="2" spans="1:11" s="1" customFormat="1" ht="15.75" thickBot="1" x14ac:dyDescent="0.3">
      <c r="A2" s="5" t="s">
        <v>0</v>
      </c>
      <c r="B2" s="6" t="s">
        <v>1</v>
      </c>
      <c r="C2" s="22" t="s">
        <v>2</v>
      </c>
      <c r="D2" s="23" t="s">
        <v>30</v>
      </c>
      <c r="E2" s="24" t="s">
        <v>3</v>
      </c>
      <c r="F2" s="24" t="s">
        <v>31</v>
      </c>
      <c r="G2" s="24" t="s">
        <v>4</v>
      </c>
      <c r="H2" s="24" t="s">
        <v>27</v>
      </c>
      <c r="I2" s="25" t="s">
        <v>28</v>
      </c>
    </row>
    <row r="3" spans="1:11" x14ac:dyDescent="0.25">
      <c r="A3" s="4">
        <v>1</v>
      </c>
      <c r="B3" s="7" t="s">
        <v>5</v>
      </c>
      <c r="C3" s="19" t="s">
        <v>6</v>
      </c>
      <c r="D3" s="10">
        <v>6</v>
      </c>
      <c r="E3" s="11">
        <v>5</v>
      </c>
      <c r="F3" s="11">
        <v>3</v>
      </c>
      <c r="G3" s="11">
        <v>2</v>
      </c>
      <c r="H3" s="11">
        <f>SUM(D3:G3)</f>
        <v>16</v>
      </c>
      <c r="I3" s="12">
        <f>H3*100/30</f>
        <v>53.333333333333336</v>
      </c>
    </row>
    <row r="4" spans="1:11" x14ac:dyDescent="0.25">
      <c r="A4" s="2">
        <v>2</v>
      </c>
      <c r="B4" s="8" t="s">
        <v>7</v>
      </c>
      <c r="C4" s="20" t="s">
        <v>8</v>
      </c>
      <c r="D4" s="13">
        <v>9</v>
      </c>
      <c r="E4" s="14">
        <v>7</v>
      </c>
      <c r="F4" s="14">
        <v>5</v>
      </c>
      <c r="G4" s="14">
        <v>5</v>
      </c>
      <c r="H4" s="14">
        <f t="shared" ref="H4:H13" si="0">SUM(D4:G4)</f>
        <v>26</v>
      </c>
      <c r="I4" s="15">
        <f t="shared" ref="I4:I13" si="1">H4*100/30</f>
        <v>86.666666666666671</v>
      </c>
    </row>
    <row r="5" spans="1:11" x14ac:dyDescent="0.25">
      <c r="A5" s="2">
        <v>3</v>
      </c>
      <c r="B5" s="8" t="s">
        <v>9</v>
      </c>
      <c r="C5" s="20" t="s">
        <v>10</v>
      </c>
      <c r="D5" s="13">
        <v>10</v>
      </c>
      <c r="E5" s="14">
        <v>8</v>
      </c>
      <c r="F5" s="14">
        <v>4</v>
      </c>
      <c r="G5" s="14">
        <v>5</v>
      </c>
      <c r="H5" s="14">
        <f t="shared" si="0"/>
        <v>27</v>
      </c>
      <c r="I5" s="15">
        <f t="shared" si="1"/>
        <v>90</v>
      </c>
    </row>
    <row r="6" spans="1:11" x14ac:dyDescent="0.25">
      <c r="A6" s="2">
        <v>4</v>
      </c>
      <c r="B6" s="8" t="s">
        <v>11</v>
      </c>
      <c r="C6" s="20" t="s">
        <v>12</v>
      </c>
      <c r="D6" s="13">
        <v>10</v>
      </c>
      <c r="E6" s="14">
        <v>7</v>
      </c>
      <c r="F6" s="14">
        <v>5</v>
      </c>
      <c r="G6" s="14">
        <v>5</v>
      </c>
      <c r="H6" s="14">
        <f t="shared" si="0"/>
        <v>27</v>
      </c>
      <c r="I6" s="15">
        <f t="shared" si="1"/>
        <v>90</v>
      </c>
    </row>
    <row r="7" spans="1:11" x14ac:dyDescent="0.25">
      <c r="A7" s="2">
        <v>5</v>
      </c>
      <c r="B7" s="8" t="s">
        <v>13</v>
      </c>
      <c r="C7" s="20" t="s">
        <v>14</v>
      </c>
      <c r="D7" s="13">
        <v>9</v>
      </c>
      <c r="E7" s="14">
        <v>8</v>
      </c>
      <c r="F7" s="14">
        <v>4</v>
      </c>
      <c r="G7" s="14">
        <v>4</v>
      </c>
      <c r="H7" s="14">
        <f t="shared" si="0"/>
        <v>25</v>
      </c>
      <c r="I7" s="15">
        <f t="shared" si="1"/>
        <v>83.333333333333329</v>
      </c>
    </row>
    <row r="8" spans="1:11" x14ac:dyDescent="0.25">
      <c r="A8" s="2">
        <v>6</v>
      </c>
      <c r="B8" s="8" t="s">
        <v>15</v>
      </c>
      <c r="C8" s="20" t="s">
        <v>16</v>
      </c>
      <c r="D8" s="13">
        <v>9</v>
      </c>
      <c r="E8" s="14">
        <v>8</v>
      </c>
      <c r="F8" s="14">
        <v>5</v>
      </c>
      <c r="G8" s="14">
        <v>5</v>
      </c>
      <c r="H8" s="14">
        <f t="shared" si="0"/>
        <v>27</v>
      </c>
      <c r="I8" s="15">
        <f t="shared" si="1"/>
        <v>90</v>
      </c>
    </row>
    <row r="9" spans="1:11" x14ac:dyDescent="0.25">
      <c r="A9" s="2">
        <v>7</v>
      </c>
      <c r="B9" s="8" t="s">
        <v>17</v>
      </c>
      <c r="C9" s="20" t="s">
        <v>18</v>
      </c>
      <c r="D9" s="13">
        <v>10</v>
      </c>
      <c r="E9" s="14">
        <v>9</v>
      </c>
      <c r="F9" s="14">
        <v>5</v>
      </c>
      <c r="G9" s="14">
        <v>5</v>
      </c>
      <c r="H9" s="14">
        <f t="shared" si="0"/>
        <v>29</v>
      </c>
      <c r="I9" s="15">
        <f t="shared" si="1"/>
        <v>96.666666666666671</v>
      </c>
    </row>
    <row r="10" spans="1:11" x14ac:dyDescent="0.25">
      <c r="A10" s="2">
        <v>8</v>
      </c>
      <c r="B10" s="8" t="s">
        <v>19</v>
      </c>
      <c r="C10" s="20" t="s">
        <v>20</v>
      </c>
      <c r="D10" s="13">
        <v>9</v>
      </c>
      <c r="E10" s="14">
        <v>3</v>
      </c>
      <c r="F10" s="14">
        <v>5</v>
      </c>
      <c r="G10" s="14">
        <v>5</v>
      </c>
      <c r="H10" s="14">
        <f t="shared" si="0"/>
        <v>22</v>
      </c>
      <c r="I10" s="15">
        <f t="shared" si="1"/>
        <v>73.333333333333329</v>
      </c>
    </row>
    <row r="11" spans="1:11" x14ac:dyDescent="0.25">
      <c r="A11" s="2">
        <v>9</v>
      </c>
      <c r="B11" s="8" t="s">
        <v>21</v>
      </c>
      <c r="C11" s="20" t="s">
        <v>22</v>
      </c>
      <c r="D11" s="13">
        <v>10</v>
      </c>
      <c r="E11" s="14">
        <v>6</v>
      </c>
      <c r="F11" s="14">
        <v>5</v>
      </c>
      <c r="G11" s="14">
        <v>4</v>
      </c>
      <c r="H11" s="14">
        <f t="shared" si="0"/>
        <v>25</v>
      </c>
      <c r="I11" s="15">
        <f t="shared" si="1"/>
        <v>83.333333333333329</v>
      </c>
    </row>
    <row r="12" spans="1:11" x14ac:dyDescent="0.25">
      <c r="A12" s="2">
        <v>10</v>
      </c>
      <c r="B12" s="8" t="s">
        <v>23</v>
      </c>
      <c r="C12" s="20" t="s">
        <v>14</v>
      </c>
      <c r="D12" s="13">
        <v>10</v>
      </c>
      <c r="E12" s="14">
        <v>10</v>
      </c>
      <c r="F12" s="14">
        <v>5</v>
      </c>
      <c r="G12" s="14">
        <v>5</v>
      </c>
      <c r="H12" s="14">
        <f t="shared" si="0"/>
        <v>30</v>
      </c>
      <c r="I12" s="15">
        <f t="shared" si="1"/>
        <v>100</v>
      </c>
    </row>
    <row r="13" spans="1:11" x14ac:dyDescent="0.25">
      <c r="A13" s="2">
        <v>11</v>
      </c>
      <c r="B13" s="8" t="s">
        <v>24</v>
      </c>
      <c r="C13" s="20" t="s">
        <v>25</v>
      </c>
      <c r="D13" s="13">
        <v>8</v>
      </c>
      <c r="E13" s="14">
        <v>5</v>
      </c>
      <c r="F13" s="14">
        <v>5</v>
      </c>
      <c r="G13" s="14">
        <v>5</v>
      </c>
      <c r="H13" s="14">
        <f t="shared" si="0"/>
        <v>23</v>
      </c>
      <c r="I13" s="15">
        <f t="shared" si="1"/>
        <v>76.666666666666671</v>
      </c>
    </row>
    <row r="14" spans="1:11" ht="15.75" thickBot="1" x14ac:dyDescent="0.3">
      <c r="A14" s="3"/>
      <c r="B14" s="9"/>
      <c r="C14" s="21"/>
      <c r="D14" s="16">
        <f>AVERAGE(D3:D13)*100/10</f>
        <v>90.909090909090907</v>
      </c>
      <c r="E14" s="17">
        <f t="shared" ref="E14" si="2">AVERAGE(E3:E13)*100/10</f>
        <v>69.090909090909093</v>
      </c>
      <c r="F14" s="17">
        <f>AVERAGE(F3:F13)*100/5</f>
        <v>92.727272727272734</v>
      </c>
      <c r="G14" s="17">
        <f>AVERAGE(G3:G13)*100/5</f>
        <v>90.909090909090907</v>
      </c>
      <c r="H14" s="17">
        <f>AVERAGE(H3:H13)</f>
        <v>25.181818181818183</v>
      </c>
      <c r="I14" s="18">
        <f>AVERAGE(I3:I13)</f>
        <v>83.939393939393938</v>
      </c>
      <c r="J14" s="1" t="s">
        <v>26</v>
      </c>
      <c r="K14" s="1"/>
    </row>
  </sheetData>
  <mergeCells count="1">
    <mergeCell ref="A1:I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Marian Dudka</cp:lastModifiedBy>
  <dcterms:created xsi:type="dcterms:W3CDTF">2022-06-14T12:57:10Z</dcterms:created>
  <dcterms:modified xsi:type="dcterms:W3CDTF">2022-06-15T18:45:20Z</dcterms:modified>
</cp:coreProperties>
</file>