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metadata/core-properties" Target="docProps/core0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88" documentId="8_{801F57D9-E87E-48ED-8110-97B4D7D5A330}" xr6:coauthVersionLast="47" xr6:coauthVersionMax="47" xr10:uidLastSave="{3597C24D-949B-4982-B0EC-51B63E5005CD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1" i="1" l="1"/>
  <c r="E21" i="1"/>
  <c r="O21" i="1"/>
  <c r="N21" i="1"/>
  <c r="L21" i="1"/>
  <c r="K21" i="1"/>
  <c r="J21" i="1"/>
  <c r="H21" i="1"/>
  <c r="G21" i="1"/>
  <c r="F21" i="1"/>
  <c r="Q21" i="1"/>
  <c r="Q19" i="1"/>
  <c r="P3" i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P20" i="1"/>
  <c r="Q20" i="1"/>
  <c r="P2" i="1"/>
  <c r="Q2" i="1"/>
</calcChain>
</file>

<file path=xl/sharedStrings.xml><?xml version="1.0" encoding="utf-8"?>
<sst xmlns="http://schemas.openxmlformats.org/spreadsheetml/2006/main" count="43" uniqueCount="43">
  <si>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</si>
  <si>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</si>
  <si>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</si>
  <si>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</si>
  <si>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</si>
  <si>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</si>
  <si>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</si>
  <si>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</si>
  <si>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</si>
  <si>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</si>
  <si>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</si>
  <si>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</si>
  <si>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</si>
  <si>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</si>
  <si>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</si>
  <si>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</si>
  <si>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</si>
  <si>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</si>
  <si>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</si>
  <si>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</si>
  <si>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</si>
  <si>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</si>
  <si>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</si>
  <si>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</si>
  <si>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</si>
  <si>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</si>
  <si>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Suma</t>
  </si>
  <si>
    <t>Poprawność, %</t>
  </si>
  <si>
    <t>A01</t>
  </si>
  <si>
    <t>A02</t>
  </si>
  <si>
    <t>A03</t>
  </si>
  <si>
    <t>A04</t>
  </si>
  <si>
    <t>A05</t>
  </si>
  <si>
    <t>A06</t>
  </si>
  <si>
    <t>A07</t>
  </si>
  <si>
    <t>A08</t>
  </si>
  <si>
    <t>Listening</t>
  </si>
  <si>
    <t>Functions</t>
  </si>
  <si>
    <t>Reading</t>
  </si>
  <si>
    <t>Grammar</t>
  </si>
  <si>
    <t>Writing</t>
  </si>
  <si>
    <t>Average</t>
  </si>
  <si>
    <t>Negotiations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</si>
</sst>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2"/>
      <name val="TimesNewRomanPSMT"/>
      <charset val="238"/>
    </font>
    <font>
      <sz val="10"/>
      <name val="Times New Roman"/>
      <family val="1"/>
      <charset val="1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4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4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7" borderId="1" xfId="0" applyFill="1" applyBorder="1"/>
    <xf numFmtId="2" fontId="5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Normal="100" workbookViewId="0">
      <selection activeCell="B1" sqref="B1:N1048576"/>
    </sheetView>
  </sheetViews>
  <sheetFormatPr defaultColWidth="11.59375" defaultRowHeight="12.75" x14ac:dyDescent="0.15"/>
  <cols>
    <col min="1" max="1" width="33.98046875" customWidth="1"/>
    <col min="11" max="11" width="12.5390625" bestFit="1" customWidth="1"/>
    <col min="16" max="16" width="11.59375" customWidth="1"/>
    <col min="17" max="17" width="29.53125" customWidth="1"/>
  </cols>
  <sheetData>
    <row r="1" spans="1:17" s="1" customFormat="1" ht="14.25" x14ac:dyDescent="0.15">
      <c r="A1" s="3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0" t="s">
        <v>5</v>
      </c>
      <c r="G1" s="10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18" t="s">
        <v>14</v>
      </c>
      <c r="P1" s="4" t="s">
        <v>26</v>
      </c>
      <c r="Q1" s="1" t="s">
        <v>27</v>
      </c>
    </row>
    <row r="2" spans="1:17" ht="14.25" x14ac:dyDescent="0.15">
      <c r="A2" s="5" t="s">
        <v>28</v>
      </c>
      <c r="B2" s="8">
        <v>5</v>
      </c>
      <c r="C2" s="8">
        <v>4</v>
      </c>
      <c r="D2" s="8">
        <v>4</v>
      </c>
      <c r="E2" s="8">
        <v>4</v>
      </c>
      <c r="F2" s="11">
        <v>4</v>
      </c>
      <c r="G2" s="11">
        <v>2</v>
      </c>
      <c r="H2" s="13">
        <v>4</v>
      </c>
      <c r="I2" s="13">
        <v>4</v>
      </c>
      <c r="J2" s="13">
        <v>3</v>
      </c>
      <c r="K2" s="15">
        <v>3</v>
      </c>
      <c r="L2" s="17">
        <v>3</v>
      </c>
      <c r="M2" s="17">
        <v>4</v>
      </c>
      <c r="N2" s="17">
        <v>2</v>
      </c>
      <c r="O2" s="19">
        <v>10</v>
      </c>
      <c r="P2" s="2">
        <f>SUM(B2:O2)</f>
        <v>56</v>
      </c>
      <c r="Q2" s="6">
        <f>P2*100/60</f>
        <v>93.333333333333329</v>
      </c>
    </row>
    <row r="3" spans="1:17" ht="14.25" x14ac:dyDescent="0.15">
      <c r="A3" s="5" t="s">
        <v>29</v>
      </c>
      <c r="B3" s="8">
        <v>5</v>
      </c>
      <c r="C3" s="8">
        <v>4</v>
      </c>
      <c r="D3" s="8">
        <v>3</v>
      </c>
      <c r="E3" s="8">
        <v>4</v>
      </c>
      <c r="F3" s="11">
        <v>4</v>
      </c>
      <c r="G3" s="11">
        <v>3</v>
      </c>
      <c r="H3" s="13">
        <v>4</v>
      </c>
      <c r="I3" s="13">
        <v>4</v>
      </c>
      <c r="J3" s="13">
        <v>4</v>
      </c>
      <c r="K3" s="15">
        <v>3</v>
      </c>
      <c r="L3" s="17">
        <v>3</v>
      </c>
      <c r="M3" s="17">
        <v>4</v>
      </c>
      <c r="N3" s="17">
        <v>4</v>
      </c>
      <c r="O3" s="19">
        <v>10</v>
      </c>
      <c r="P3" s="2">
        <f t="shared" ref="P3:P20" si="0">SUM(B3:O3)</f>
        <v>59</v>
      </c>
      <c r="Q3" s="6">
        <f t="shared" ref="Q3:Q20" si="1">P3*100/60</f>
        <v>98.333333333333329</v>
      </c>
    </row>
    <row r="4" spans="1:17" ht="14.25" x14ac:dyDescent="0.15">
      <c r="A4" s="5" t="s">
        <v>30</v>
      </c>
      <c r="B4" s="8">
        <v>5</v>
      </c>
      <c r="C4" s="8">
        <v>4</v>
      </c>
      <c r="D4" s="8">
        <v>1</v>
      </c>
      <c r="E4" s="8">
        <v>4</v>
      </c>
      <c r="F4" s="11">
        <v>4</v>
      </c>
      <c r="G4" s="11">
        <v>0</v>
      </c>
      <c r="H4" s="13">
        <v>4</v>
      </c>
      <c r="I4" s="13">
        <v>4</v>
      </c>
      <c r="J4" s="13">
        <v>2</v>
      </c>
      <c r="K4" s="15">
        <v>3</v>
      </c>
      <c r="L4" s="17">
        <v>1</v>
      </c>
      <c r="M4" s="17">
        <v>3</v>
      </c>
      <c r="N4" s="17">
        <v>1</v>
      </c>
      <c r="O4" s="19">
        <v>0</v>
      </c>
      <c r="P4" s="2">
        <f t="shared" si="0"/>
        <v>36</v>
      </c>
      <c r="Q4" s="6">
        <f t="shared" si="1"/>
        <v>60</v>
      </c>
    </row>
    <row r="5" spans="1:17" ht="14.25" x14ac:dyDescent="0.15">
      <c r="A5" s="5" t="s">
        <v>31</v>
      </c>
      <c r="B5" s="8">
        <v>2</v>
      </c>
      <c r="C5" s="8">
        <v>1</v>
      </c>
      <c r="D5" s="8">
        <v>0</v>
      </c>
      <c r="E5" s="8">
        <v>2</v>
      </c>
      <c r="F5" s="11">
        <v>4</v>
      </c>
      <c r="G5" s="11">
        <v>0</v>
      </c>
      <c r="H5" s="13">
        <v>1</v>
      </c>
      <c r="I5" s="13">
        <v>1</v>
      </c>
      <c r="J5" s="13">
        <v>0</v>
      </c>
      <c r="K5" s="15">
        <v>3</v>
      </c>
      <c r="L5" s="17">
        <v>2</v>
      </c>
      <c r="M5" s="17">
        <v>1</v>
      </c>
      <c r="N5" s="17">
        <v>0</v>
      </c>
      <c r="O5" s="19">
        <v>6</v>
      </c>
      <c r="P5" s="2">
        <f t="shared" si="0"/>
        <v>23</v>
      </c>
      <c r="Q5" s="6">
        <f t="shared" si="1"/>
        <v>38.333333333333336</v>
      </c>
    </row>
    <row r="6" spans="1:17" ht="14.25" x14ac:dyDescent="0.15">
      <c r="A6" s="5" t="s">
        <v>32</v>
      </c>
      <c r="B6" s="8">
        <v>4</v>
      </c>
      <c r="C6" s="8">
        <v>3</v>
      </c>
      <c r="D6" s="8">
        <v>1</v>
      </c>
      <c r="E6" s="8">
        <v>1</v>
      </c>
      <c r="F6" s="11">
        <v>4</v>
      </c>
      <c r="G6" s="11">
        <v>1</v>
      </c>
      <c r="H6" s="13">
        <v>1</v>
      </c>
      <c r="I6" s="13">
        <v>1</v>
      </c>
      <c r="J6" s="13">
        <v>0</v>
      </c>
      <c r="K6" s="15">
        <v>3</v>
      </c>
      <c r="L6" s="17">
        <v>2</v>
      </c>
      <c r="M6" s="17">
        <v>0</v>
      </c>
      <c r="N6" s="17">
        <v>0</v>
      </c>
      <c r="O6" s="19">
        <v>0</v>
      </c>
      <c r="P6" s="2">
        <f t="shared" si="0"/>
        <v>21</v>
      </c>
      <c r="Q6" s="6">
        <f t="shared" si="1"/>
        <v>35</v>
      </c>
    </row>
    <row r="7" spans="1:17" ht="14.25" x14ac:dyDescent="0.15">
      <c r="A7" s="5" t="s">
        <v>33</v>
      </c>
      <c r="B7" s="8">
        <v>5</v>
      </c>
      <c r="C7" s="8">
        <v>4</v>
      </c>
      <c r="D7" s="8">
        <v>2</v>
      </c>
      <c r="E7" s="8">
        <v>4</v>
      </c>
      <c r="F7" s="11">
        <v>4</v>
      </c>
      <c r="G7" s="11">
        <v>1</v>
      </c>
      <c r="H7" s="13">
        <v>4</v>
      </c>
      <c r="I7" s="13">
        <v>4</v>
      </c>
      <c r="J7" s="13">
        <v>4</v>
      </c>
      <c r="K7" s="15">
        <v>3</v>
      </c>
      <c r="L7" s="17">
        <v>3</v>
      </c>
      <c r="M7" s="17">
        <v>4</v>
      </c>
      <c r="N7" s="17">
        <v>0</v>
      </c>
      <c r="O7" s="19">
        <v>0</v>
      </c>
      <c r="P7" s="2">
        <f t="shared" si="0"/>
        <v>42</v>
      </c>
      <c r="Q7" s="6">
        <f t="shared" si="1"/>
        <v>70</v>
      </c>
    </row>
    <row r="8" spans="1:17" ht="14.25" x14ac:dyDescent="0.15">
      <c r="A8" s="5" t="s">
        <v>34</v>
      </c>
      <c r="B8" s="9">
        <v>4</v>
      </c>
      <c r="C8" s="8">
        <v>3</v>
      </c>
      <c r="D8" s="8">
        <v>3</v>
      </c>
      <c r="E8" s="8">
        <v>3</v>
      </c>
      <c r="F8" s="11">
        <v>4</v>
      </c>
      <c r="G8" s="11">
        <v>0</v>
      </c>
      <c r="H8" s="13">
        <v>3</v>
      </c>
      <c r="I8" s="13">
        <v>3</v>
      </c>
      <c r="J8" s="13">
        <v>2</v>
      </c>
      <c r="K8" s="15">
        <v>2</v>
      </c>
      <c r="L8" s="17">
        <v>2</v>
      </c>
      <c r="M8" s="17">
        <v>3</v>
      </c>
      <c r="N8" s="17">
        <v>1</v>
      </c>
      <c r="O8" s="19">
        <v>7</v>
      </c>
      <c r="P8" s="2">
        <f t="shared" si="0"/>
        <v>40</v>
      </c>
      <c r="Q8" s="6">
        <f t="shared" si="1"/>
        <v>66.666666666666671</v>
      </c>
    </row>
    <row r="9" spans="1:17" ht="14.25" x14ac:dyDescent="0.15">
      <c r="A9" s="5" t="s">
        <v>35</v>
      </c>
      <c r="B9" s="8">
        <v>5</v>
      </c>
      <c r="C9" s="8">
        <v>3</v>
      </c>
      <c r="D9" s="8">
        <v>1</v>
      </c>
      <c r="E9" s="8">
        <v>4</v>
      </c>
      <c r="F9" s="11">
        <v>4</v>
      </c>
      <c r="G9" s="11">
        <v>0</v>
      </c>
      <c r="H9" s="13">
        <v>4</v>
      </c>
      <c r="I9" s="13">
        <v>4</v>
      </c>
      <c r="J9" s="13">
        <v>3</v>
      </c>
      <c r="K9" s="15">
        <v>3</v>
      </c>
      <c r="L9" s="17">
        <v>3</v>
      </c>
      <c r="M9" s="17">
        <v>3</v>
      </c>
      <c r="N9" s="17">
        <v>0</v>
      </c>
      <c r="O9" s="19">
        <v>7</v>
      </c>
      <c r="P9" s="2">
        <f t="shared" si="0"/>
        <v>44</v>
      </c>
      <c r="Q9" s="6">
        <f t="shared" si="1"/>
        <v>73.333333333333329</v>
      </c>
    </row>
    <row r="10" spans="1:17" ht="14.25" x14ac:dyDescent="0.15">
      <c r="A10" s="5" t="s">
        <v>15</v>
      </c>
      <c r="B10" s="8">
        <v>2</v>
      </c>
      <c r="C10" s="8">
        <v>1</v>
      </c>
      <c r="D10" s="8">
        <v>1</v>
      </c>
      <c r="E10" s="8">
        <v>4</v>
      </c>
      <c r="F10" s="11">
        <v>4</v>
      </c>
      <c r="G10" s="11">
        <v>0</v>
      </c>
      <c r="H10" s="13">
        <v>4</v>
      </c>
      <c r="I10" s="13">
        <v>1</v>
      </c>
      <c r="J10" s="13">
        <v>0</v>
      </c>
      <c r="K10" s="15">
        <v>3</v>
      </c>
      <c r="L10" s="17">
        <v>2</v>
      </c>
      <c r="M10" s="17">
        <v>3</v>
      </c>
      <c r="N10" s="17">
        <v>0</v>
      </c>
      <c r="O10" s="19">
        <v>7</v>
      </c>
      <c r="P10" s="2">
        <f t="shared" si="0"/>
        <v>32</v>
      </c>
      <c r="Q10" s="6">
        <f t="shared" si="1"/>
        <v>53.333333333333336</v>
      </c>
    </row>
    <row r="11" spans="1:17" ht="14.25" x14ac:dyDescent="0.15">
      <c r="A11" s="5" t="s">
        <v>16</v>
      </c>
      <c r="B11" s="8">
        <v>4</v>
      </c>
      <c r="C11" s="8">
        <v>2</v>
      </c>
      <c r="D11" s="8">
        <v>2</v>
      </c>
      <c r="E11" s="8">
        <v>3</v>
      </c>
      <c r="F11" s="11">
        <v>4</v>
      </c>
      <c r="G11" s="11">
        <v>1</v>
      </c>
      <c r="H11" s="13">
        <v>1</v>
      </c>
      <c r="I11" s="13">
        <v>0</v>
      </c>
      <c r="J11" s="13">
        <v>4</v>
      </c>
      <c r="K11" s="15">
        <v>2</v>
      </c>
      <c r="L11" s="17">
        <v>3</v>
      </c>
      <c r="M11" s="17">
        <v>3</v>
      </c>
      <c r="N11" s="17">
        <v>0</v>
      </c>
      <c r="O11" s="19">
        <v>7</v>
      </c>
      <c r="P11" s="2">
        <f t="shared" si="0"/>
        <v>36</v>
      </c>
      <c r="Q11" s="6">
        <f t="shared" si="1"/>
        <v>60</v>
      </c>
    </row>
    <row r="12" spans="1:17" ht="14.25" x14ac:dyDescent="0.15">
      <c r="A12" s="5" t="s">
        <v>17</v>
      </c>
      <c r="B12" s="8">
        <v>5</v>
      </c>
      <c r="C12" s="8">
        <v>4</v>
      </c>
      <c r="D12" s="8">
        <v>2</v>
      </c>
      <c r="E12" s="8">
        <v>3</v>
      </c>
      <c r="F12" s="11">
        <v>4</v>
      </c>
      <c r="G12" s="11">
        <v>1</v>
      </c>
      <c r="H12" s="13">
        <v>3</v>
      </c>
      <c r="I12" s="13">
        <v>4</v>
      </c>
      <c r="J12" s="13">
        <v>3</v>
      </c>
      <c r="K12" s="15">
        <v>3</v>
      </c>
      <c r="L12" s="17">
        <v>1</v>
      </c>
      <c r="M12" s="17">
        <v>3</v>
      </c>
      <c r="N12" s="17">
        <v>0</v>
      </c>
      <c r="O12" s="19">
        <v>5</v>
      </c>
      <c r="P12" s="2">
        <f t="shared" si="0"/>
        <v>41</v>
      </c>
      <c r="Q12" s="6">
        <f t="shared" si="1"/>
        <v>68.333333333333329</v>
      </c>
    </row>
    <row r="13" spans="1:17" ht="14.25" x14ac:dyDescent="0.15">
      <c r="A13" s="5" t="s">
        <v>18</v>
      </c>
      <c r="B13" s="8">
        <v>4</v>
      </c>
      <c r="C13" s="8">
        <v>2</v>
      </c>
      <c r="D13" s="8">
        <v>1</v>
      </c>
      <c r="E13" s="8">
        <v>4</v>
      </c>
      <c r="F13" s="11">
        <v>4</v>
      </c>
      <c r="G13" s="11">
        <v>0</v>
      </c>
      <c r="H13" s="13">
        <v>2</v>
      </c>
      <c r="I13" s="13">
        <v>2</v>
      </c>
      <c r="J13" s="13">
        <v>0</v>
      </c>
      <c r="K13" s="15">
        <v>3</v>
      </c>
      <c r="L13" s="17">
        <v>2</v>
      </c>
      <c r="M13" s="17">
        <v>4</v>
      </c>
      <c r="N13" s="17">
        <v>0</v>
      </c>
      <c r="O13" s="19">
        <v>7</v>
      </c>
      <c r="P13" s="2">
        <f t="shared" si="0"/>
        <v>35</v>
      </c>
      <c r="Q13" s="6">
        <f t="shared" si="1"/>
        <v>58.333333333333336</v>
      </c>
    </row>
    <row r="14" spans="1:17" ht="14.25" x14ac:dyDescent="0.15">
      <c r="A14" s="5" t="s">
        <v>19</v>
      </c>
      <c r="B14" s="8">
        <v>5</v>
      </c>
      <c r="C14" s="8">
        <v>4</v>
      </c>
      <c r="D14" s="8">
        <v>1</v>
      </c>
      <c r="E14" s="8">
        <v>4</v>
      </c>
      <c r="F14" s="11">
        <v>4</v>
      </c>
      <c r="G14" s="11">
        <v>2</v>
      </c>
      <c r="H14" s="13">
        <v>3</v>
      </c>
      <c r="I14" s="13">
        <v>4</v>
      </c>
      <c r="J14" s="13">
        <v>0</v>
      </c>
      <c r="K14" s="15">
        <v>3</v>
      </c>
      <c r="L14" s="17">
        <v>3</v>
      </c>
      <c r="M14" s="17">
        <v>4</v>
      </c>
      <c r="N14" s="17">
        <v>0</v>
      </c>
      <c r="O14" s="19">
        <v>8</v>
      </c>
      <c r="P14" s="2">
        <f t="shared" si="0"/>
        <v>45</v>
      </c>
      <c r="Q14" s="6">
        <f t="shared" si="1"/>
        <v>75</v>
      </c>
    </row>
    <row r="15" spans="1:17" ht="14.25" x14ac:dyDescent="0.15">
      <c r="A15" s="5" t="s">
        <v>20</v>
      </c>
      <c r="B15" s="8">
        <v>5</v>
      </c>
      <c r="C15" s="8">
        <v>4</v>
      </c>
      <c r="D15" s="8">
        <v>2</v>
      </c>
      <c r="E15" s="8">
        <v>4</v>
      </c>
      <c r="F15" s="11">
        <v>4</v>
      </c>
      <c r="G15" s="11">
        <v>2</v>
      </c>
      <c r="H15" s="13">
        <v>4</v>
      </c>
      <c r="I15" s="13">
        <v>4</v>
      </c>
      <c r="J15" s="13">
        <v>3</v>
      </c>
      <c r="K15" s="15">
        <v>3</v>
      </c>
      <c r="L15" s="17">
        <v>3</v>
      </c>
      <c r="M15" s="17">
        <v>4</v>
      </c>
      <c r="N15" s="17">
        <v>2</v>
      </c>
      <c r="O15" s="19">
        <v>9</v>
      </c>
      <c r="P15" s="2">
        <f t="shared" si="0"/>
        <v>53</v>
      </c>
      <c r="Q15" s="6">
        <f t="shared" si="1"/>
        <v>88.333333333333329</v>
      </c>
    </row>
    <row r="16" spans="1:17" ht="14.25" x14ac:dyDescent="0.15">
      <c r="A16" s="5" t="s">
        <v>21</v>
      </c>
      <c r="B16" s="8">
        <v>5</v>
      </c>
      <c r="C16" s="8">
        <v>3</v>
      </c>
      <c r="D16" s="8">
        <v>1</v>
      </c>
      <c r="E16" s="8">
        <v>4</v>
      </c>
      <c r="F16" s="11">
        <v>4</v>
      </c>
      <c r="G16" s="11">
        <v>3</v>
      </c>
      <c r="H16" s="13">
        <v>3</v>
      </c>
      <c r="I16" s="13">
        <v>3</v>
      </c>
      <c r="J16" s="13">
        <v>4</v>
      </c>
      <c r="K16" s="15">
        <v>3</v>
      </c>
      <c r="L16" s="17">
        <v>3</v>
      </c>
      <c r="M16" s="17">
        <v>4</v>
      </c>
      <c r="N16" s="17">
        <v>4</v>
      </c>
      <c r="O16" s="19">
        <v>9</v>
      </c>
      <c r="P16" s="2">
        <f t="shared" si="0"/>
        <v>53</v>
      </c>
      <c r="Q16" s="6">
        <f t="shared" si="1"/>
        <v>88.333333333333329</v>
      </c>
    </row>
    <row r="17" spans="1:17" ht="14.25" x14ac:dyDescent="0.15">
      <c r="A17" s="5" t="s">
        <v>22</v>
      </c>
      <c r="B17" s="8">
        <v>5</v>
      </c>
      <c r="C17" s="8">
        <v>4</v>
      </c>
      <c r="D17" s="8">
        <v>4</v>
      </c>
      <c r="E17" s="8">
        <v>4</v>
      </c>
      <c r="F17" s="11">
        <v>4</v>
      </c>
      <c r="G17" s="11">
        <v>3</v>
      </c>
      <c r="H17" s="13">
        <v>4</v>
      </c>
      <c r="I17" s="13">
        <v>4</v>
      </c>
      <c r="J17" s="13">
        <v>4</v>
      </c>
      <c r="K17" s="15">
        <v>3</v>
      </c>
      <c r="L17" s="17">
        <v>3</v>
      </c>
      <c r="M17" s="17">
        <v>4</v>
      </c>
      <c r="N17" s="17">
        <v>3</v>
      </c>
      <c r="O17" s="19">
        <v>10</v>
      </c>
      <c r="P17" s="2">
        <f t="shared" si="0"/>
        <v>59</v>
      </c>
      <c r="Q17" s="6">
        <f t="shared" si="1"/>
        <v>98.333333333333329</v>
      </c>
    </row>
    <row r="18" spans="1:17" ht="14.25" x14ac:dyDescent="0.15">
      <c r="A18" s="5" t="s">
        <v>23</v>
      </c>
      <c r="B18" s="8">
        <v>4</v>
      </c>
      <c r="C18" s="8">
        <v>3</v>
      </c>
      <c r="D18" s="8">
        <v>2</v>
      </c>
      <c r="E18" s="8">
        <v>2</v>
      </c>
      <c r="F18" s="11">
        <v>4</v>
      </c>
      <c r="G18" s="11">
        <v>2</v>
      </c>
      <c r="H18" s="13">
        <v>2</v>
      </c>
      <c r="I18" s="13">
        <v>3</v>
      </c>
      <c r="J18" s="13">
        <v>2</v>
      </c>
      <c r="K18" s="15">
        <v>3</v>
      </c>
      <c r="L18" s="17">
        <v>0</v>
      </c>
      <c r="M18" s="17">
        <v>4</v>
      </c>
      <c r="N18" s="17">
        <v>0</v>
      </c>
      <c r="O18" s="19">
        <v>5</v>
      </c>
      <c r="P18" s="2">
        <f t="shared" si="0"/>
        <v>36</v>
      </c>
      <c r="Q18" s="6">
        <f t="shared" si="1"/>
        <v>60</v>
      </c>
    </row>
    <row r="19" spans="1:17" ht="14.25" x14ac:dyDescent="0.15">
      <c r="A19" s="5" t="s">
        <v>24</v>
      </c>
      <c r="B19" s="8">
        <v>3</v>
      </c>
      <c r="C19" s="8">
        <v>2</v>
      </c>
      <c r="D19" s="8">
        <v>0</v>
      </c>
      <c r="E19" s="8">
        <v>3</v>
      </c>
      <c r="F19" s="11">
        <v>3</v>
      </c>
      <c r="G19" s="11">
        <v>0</v>
      </c>
      <c r="H19" s="13">
        <v>1</v>
      </c>
      <c r="I19" s="13">
        <v>1</v>
      </c>
      <c r="J19" s="13">
        <v>1</v>
      </c>
      <c r="K19" s="15">
        <v>2</v>
      </c>
      <c r="L19" s="17">
        <v>2</v>
      </c>
      <c r="M19" s="17">
        <v>0</v>
      </c>
      <c r="N19" s="17">
        <v>0</v>
      </c>
      <c r="O19" s="19">
        <v>6</v>
      </c>
      <c r="P19" s="2">
        <f t="shared" si="0"/>
        <v>24</v>
      </c>
      <c r="Q19" s="6">
        <f t="shared" si="1"/>
        <v>40</v>
      </c>
    </row>
    <row r="20" spans="1:17" ht="14.25" x14ac:dyDescent="0.15">
      <c r="A20" s="5" t="s">
        <v>25</v>
      </c>
      <c r="B20" s="8">
        <v>5</v>
      </c>
      <c r="C20" s="8">
        <v>4</v>
      </c>
      <c r="D20" s="8">
        <v>4</v>
      </c>
      <c r="E20" s="8">
        <v>4</v>
      </c>
      <c r="F20" s="11">
        <v>4</v>
      </c>
      <c r="G20" s="11">
        <v>3</v>
      </c>
      <c r="H20" s="13">
        <v>4</v>
      </c>
      <c r="I20" s="13">
        <v>4</v>
      </c>
      <c r="J20" s="13">
        <v>4</v>
      </c>
      <c r="K20" s="15">
        <v>3</v>
      </c>
      <c r="L20" s="17">
        <v>3</v>
      </c>
      <c r="M20" s="17">
        <v>4</v>
      </c>
      <c r="N20" s="17">
        <v>2</v>
      </c>
      <c r="O20" s="19">
        <v>10</v>
      </c>
      <c r="P20" s="2">
        <f t="shared" si="0"/>
        <v>58</v>
      </c>
      <c r="Q20" s="6">
        <f t="shared" si="1"/>
        <v>96.666666666666671</v>
      </c>
    </row>
    <row r="21" spans="1:17" x14ac:dyDescent="0.15">
      <c r="B21">
        <f>SUM(B2:E20)</f>
        <v>241</v>
      </c>
      <c r="E21" s="20">
        <f>B21*100/(17*19)</f>
        <v>74.61300309597523</v>
      </c>
      <c r="F21">
        <f>SUM(F2:G20)</f>
        <v>99</v>
      </c>
      <c r="G21" s="20">
        <f>F21*100/(7*19)</f>
        <v>74.436090225563916</v>
      </c>
      <c r="H21">
        <f>SUM(H2:J20)</f>
        <v>154</v>
      </c>
      <c r="J21" s="20">
        <f>H21*100/(12*19)</f>
        <v>67.543859649122808</v>
      </c>
      <c r="K21" s="20">
        <f>SUM(K2:K20)*100/(3*19)</f>
        <v>94.736842105263165</v>
      </c>
      <c r="L21">
        <f>SUM(L2:N20)</f>
        <v>122</v>
      </c>
      <c r="N21" s="20">
        <f>L21*100/(11*19)</f>
        <v>58.373205741626798</v>
      </c>
      <c r="O21" s="20">
        <f>SUM(O2:O20)*100/(10*19)</f>
        <v>64.736842105263165</v>
      </c>
      <c r="Q21" s="20">
        <f>AVERAGE(Q2:Q20)</f>
        <v>69.561403508771932</v>
      </c>
    </row>
    <row r="22" spans="1:17" x14ac:dyDescent="0.15">
      <c r="E22" s="1" t="s">
        <v>36</v>
      </c>
      <c r="G22" s="1" t="s">
        <v>37</v>
      </c>
      <c r="J22" s="1" t="s">
        <v>38</v>
      </c>
      <c r="K22" s="1" t="s">
        <v>42</v>
      </c>
      <c r="N22" s="1" t="s">
        <v>39</v>
      </c>
      <c r="O22" s="1" t="s">
        <v>40</v>
      </c>
      <c r="Q22" s="1" t="s">
        <v>41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2022-04-15T05:25:40Z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